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odrigo.carvalho\Downloads\"/>
    </mc:Choice>
  </mc:AlternateContent>
  <xr:revisionPtr revIDLastSave="0" documentId="13_ncr:1_{97371D52-26CB-40CE-A99E-630FD40ED020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5" i="1" l="1"/>
  <c r="L2" i="1"/>
  <c r="L24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" i="1"/>
  <c r="J26" i="1" l="1"/>
  <c r="K26" i="1" l="1"/>
  <c r="K13" i="1"/>
  <c r="L13" i="1" s="1"/>
  <c r="K21" i="1"/>
  <c r="L21" i="1" s="1"/>
  <c r="K10" i="1"/>
  <c r="L10" i="1" s="1"/>
  <c r="K5" i="1"/>
  <c r="L5" i="1" s="1"/>
  <c r="K12" i="1"/>
  <c r="L12" i="1" s="1"/>
  <c r="K6" i="1"/>
  <c r="L6" i="1" s="1"/>
  <c r="K18" i="1"/>
  <c r="L18" i="1" s="1"/>
  <c r="K7" i="1"/>
  <c r="L7" i="1" s="1"/>
  <c r="K11" i="1"/>
  <c r="L11" i="1" s="1"/>
  <c r="K22" i="1"/>
  <c r="L22" i="1" s="1"/>
  <c r="K9" i="1"/>
  <c r="L9" i="1" s="1"/>
  <c r="K3" i="1"/>
  <c r="L3" i="1" s="1"/>
  <c r="K15" i="1"/>
  <c r="L15" i="1" s="1"/>
  <c r="K16" i="1"/>
  <c r="L16" i="1" s="1"/>
  <c r="K23" i="1"/>
  <c r="L23" i="1" s="1"/>
  <c r="K17" i="1"/>
  <c r="L17" i="1" s="1"/>
  <c r="K25" i="1"/>
  <c r="K4" i="1"/>
  <c r="L4" i="1" s="1"/>
  <c r="K19" i="1"/>
  <c r="L19" i="1" s="1"/>
  <c r="K24" i="1"/>
  <c r="K8" i="1"/>
  <c r="L8" i="1" s="1"/>
  <c r="K14" i="1"/>
  <c r="L14" i="1" s="1"/>
  <c r="K20" i="1"/>
  <c r="L20" i="1" s="1"/>
  <c r="K2" i="1"/>
</calcChain>
</file>

<file path=xl/sharedStrings.xml><?xml version="1.0" encoding="utf-8"?>
<sst xmlns="http://schemas.openxmlformats.org/spreadsheetml/2006/main" count="451" uniqueCount="311">
  <si>
    <t>PROCESSO</t>
  </si>
  <si>
    <t>SIAPE</t>
  </si>
  <si>
    <t>NOME</t>
  </si>
  <si>
    <t>00065.009634/2024-59</t>
  </si>
  <si>
    <t>00065.009278/2024-73</t>
  </si>
  <si>
    <t>00058.018883/2024-24</t>
  </si>
  <si>
    <t>00065.010445/2024-29</t>
  </si>
  <si>
    <t>00065.009718/2024-92</t>
  </si>
  <si>
    <t>00058.017374/2024-84</t>
  </si>
  <si>
    <t>00058.018832/2024-01</t>
  </si>
  <si>
    <t>00066.002862/2024-98</t>
  </si>
  <si>
    <t>00058.017510/2024-36</t>
  </si>
  <si>
    <t>00058.020770/2024-99</t>
  </si>
  <si>
    <t>ANA LUCIA TAVARES MONTEIRO</t>
  </si>
  <si>
    <t>ANGELA CAROLINA DE MORAES GARCIA</t>
  </si>
  <si>
    <t>BARBARA SBRALETTA MARGADONNA</t>
  </si>
  <si>
    <t>LEILA MARIA DE SOUZA LEITE LOBO</t>
  </si>
  <si>
    <t>ANA GRAZIELA TORRES DE MENDONCA</t>
  </si>
  <si>
    <t>HAROLDO MONTEIRO CRISTOVAO</t>
  </si>
  <si>
    <t>MENOTTI ERASMO DA SILVA MACHADO</t>
  </si>
  <si>
    <t>NORMA NATIVIDADE GOULART</t>
  </si>
  <si>
    <t>EDMARCIO ANDRADE PIRES</t>
  </si>
  <si>
    <t>FABIO ENRIQUE PADILLA CASTRO</t>
  </si>
  <si>
    <t>00058.019394/2024-90</t>
  </si>
  <si>
    <t>STENIO CAMPANHOLA NEVES</t>
  </si>
  <si>
    <t>00058.017462/2024-86</t>
  </si>
  <si>
    <t>GUERTH LEVAY DE CARVALHO REIS</t>
  </si>
  <si>
    <t>00058.017372/2024-95</t>
  </si>
  <si>
    <t>KLEBER DANIEL JESUINO</t>
  </si>
  <si>
    <t>00058.018038/2024-59</t>
  </si>
  <si>
    <t>LEANDRO ALVES RODRIGUES</t>
  </si>
  <si>
    <t>00058.017961/2024-73</t>
  </si>
  <si>
    <t>EVANDRO SIQUEIRA CAMPOS</t>
  </si>
  <si>
    <t>00058.018006/2024-53</t>
  </si>
  <si>
    <t>TALITA ARMBORST</t>
  </si>
  <si>
    <t>00058.017465/2024-10</t>
  </si>
  <si>
    <t>BRUNO DE FREITAS NOVAES</t>
  </si>
  <si>
    <t>00066.003252/2024-10</t>
  </si>
  <si>
    <t>TIAGO ANTUNES VIEIRA DE MENEZES</t>
  </si>
  <si>
    <t>00058.017469/2024-06</t>
  </si>
  <si>
    <t>PAULO ASSIS PEREIRA JUNIOR</t>
  </si>
  <si>
    <t>00066.002838/2024-59</t>
  </si>
  <si>
    <t>CINTIA LEITNER BIZARRIA</t>
  </si>
  <si>
    <t>00058.017573/2024-92</t>
  </si>
  <si>
    <t>ANDERSON ANDRE OLIVEIRA DUARTE</t>
  </si>
  <si>
    <t>00066.002926/2024-51</t>
  </si>
  <si>
    <t>PEDRO HENRIQUE LEITE PALUDO</t>
  </si>
  <si>
    <t>00058.019000/2024-01</t>
  </si>
  <si>
    <t>RAFAEL RODRIGUES DIAS PEREIRA</t>
  </si>
  <si>
    <t>00066.002849/2024-39</t>
  </si>
  <si>
    <t>ANDERSON PAIVA BERNACCHI</t>
  </si>
  <si>
    <t>00058.020015/2024-12</t>
  </si>
  <si>
    <t>FABIANE FERNANDES DA SILVA</t>
  </si>
  <si>
    <t>00058.018735/2024-18</t>
  </si>
  <si>
    <t>RENATO HAMILTON DE SOUZA RODRIGUES</t>
  </si>
  <si>
    <t>00058.018768/2024-50</t>
  </si>
  <si>
    <t>MARIANA OLIVIERI CAIXETA ALTOE</t>
  </si>
  <si>
    <t>00058.019966/2024-31</t>
  </si>
  <si>
    <t>NATALIA MACHADO GOES</t>
  </si>
  <si>
    <t>00058.017015/2024-27</t>
  </si>
  <si>
    <t>MARCO ANTONIO STUTZEL</t>
  </si>
  <si>
    <t>00066.003330/2024-78</t>
  </si>
  <si>
    <t>REMO CESAR PINTO PEREIRA</t>
  </si>
  <si>
    <t>00058.017672/2024-74</t>
  </si>
  <si>
    <t>VANESSA RODRIGUES LIMA RAMOS</t>
  </si>
  <si>
    <t>00058.017542/2024-31</t>
  </si>
  <si>
    <t>GESSE DE AQUINO SILVA</t>
  </si>
  <si>
    <t>00065.008559/2024-17</t>
  </si>
  <si>
    <t>PAULO GONCALVES DE PAULO FILHO</t>
  </si>
  <si>
    <t>00066.003316/2024-74</t>
  </si>
  <si>
    <t>MARCELO KATSUTOCHI FUJIHARA</t>
  </si>
  <si>
    <t>00066.003055/2024-92</t>
  </si>
  <si>
    <t>HENRIQUE GUSTAVO ALECRIM MANCO</t>
  </si>
  <si>
    <t>00058.019480/2024-01</t>
  </si>
  <si>
    <t>KEILA ROCHA JERONIMO LEITE BARBOSA</t>
  </si>
  <si>
    <t>00058.020538/2024-51</t>
  </si>
  <si>
    <t>LUIZ FERNANDO DE ABREU PIMENTA</t>
  </si>
  <si>
    <t>00058.019777/2024-68</t>
  </si>
  <si>
    <t>ERIVELTON DA SILVA SANTOS</t>
  </si>
  <si>
    <t>00058.018779/2024-30</t>
  </si>
  <si>
    <t>MAURO DOMINGUES MAIA JUNIOR</t>
  </si>
  <si>
    <t>00058.019896/2024-11</t>
  </si>
  <si>
    <t>MARCELO KOITI ASAKURA</t>
  </si>
  <si>
    <t>00058.020029/2024-28</t>
  </si>
  <si>
    <t>ERICA JORDANA BENTO VIANA CRUZ</t>
  </si>
  <si>
    <t>00058.017066/2024-59</t>
  </si>
  <si>
    <t>ALBERTO DE BARROS MORAES SAYAO</t>
  </si>
  <si>
    <t>00066.003290/2024-64</t>
  </si>
  <si>
    <t>RENATO PUDNEY ALBUQUERQUE</t>
  </si>
  <si>
    <t>00058.019742/2024-29</t>
  </si>
  <si>
    <t>AUREO DO PRADO GONCALVES</t>
  </si>
  <si>
    <t>00058.017844/2024-18</t>
  </si>
  <si>
    <t>JONILSON MARTINS SILVA</t>
  </si>
  <si>
    <t>00058.020987/2024-07</t>
  </si>
  <si>
    <t>MILTON PEREIRA DE SOUZA</t>
  </si>
  <si>
    <t>00058.019442/2024-40</t>
  </si>
  <si>
    <t>MIRACY DANTAS SEPULVIDA</t>
  </si>
  <si>
    <t>00058.020329/2024-15</t>
  </si>
  <si>
    <t>MAYRLLA LORRANE ANDRADE DE ARAUJO</t>
  </si>
  <si>
    <t>00058.019543/2024-11</t>
  </si>
  <si>
    <t>MAISA MOURA</t>
  </si>
  <si>
    <t>00058.020861/2024-24</t>
  </si>
  <si>
    <t>DANIELA CAMARA AMARAL</t>
  </si>
  <si>
    <t>00058.018595/2024-70</t>
  </si>
  <si>
    <t>ROBSON RIBEIRO DA SILVA</t>
  </si>
  <si>
    <t>00058.017389/2024-42</t>
  </si>
  <si>
    <t>TARIK PEREIRA DE SOUZA</t>
  </si>
  <si>
    <t>00058.019125/2024-23</t>
  </si>
  <si>
    <t>DANIELA CERVO DE TOLOZA</t>
  </si>
  <si>
    <t>00066.002971/2024-13</t>
  </si>
  <si>
    <t>MARCELO SCUSSEL</t>
  </si>
  <si>
    <t>00058.017668/2024-14</t>
  </si>
  <si>
    <t>GABRIELA FORMIGA CASTRO GOMES</t>
  </si>
  <si>
    <t>00058.019807/2024-36</t>
  </si>
  <si>
    <t>MARCOS CASSIO GOULART</t>
  </si>
  <si>
    <t>00058.017496/2024-71</t>
  </si>
  <si>
    <t>MARCELE BORGES SOARES MONTEIRO PERES</t>
  </si>
  <si>
    <t>00067.000146/2024-66</t>
  </si>
  <si>
    <t>JOSIAS MARCOS CARNEIRO DA CUNHA JUNIOR</t>
  </si>
  <si>
    <t>00067.000142/2024-88</t>
  </si>
  <si>
    <t>VALDEMAR JOSE DA SILVA</t>
  </si>
  <si>
    <t>00065.008812/2024-24</t>
  </si>
  <si>
    <t>CHARLES GERMANO CHATTI FILHO</t>
  </si>
  <si>
    <t>00058.017548/2024-17</t>
  </si>
  <si>
    <t>WILLIAN ROCHA BICALHO</t>
  </si>
  <si>
    <t>00058.017516/2024-11</t>
  </si>
  <si>
    <t>RODRIGO PEREIRA DAMASIO DA SILVA</t>
  </si>
  <si>
    <t>00066.002932/2024-16</t>
  </si>
  <si>
    <t>LEONARDO GONCALVES COUTINHO</t>
  </si>
  <si>
    <t>00066.002765/2024-03</t>
  </si>
  <si>
    <t>BRUNO PINHEIRO DE MELO LIMA</t>
  </si>
  <si>
    <t>00058.020935/2024-22</t>
  </si>
  <si>
    <t>LIANA MARQUEZ NASCENTES</t>
  </si>
  <si>
    <t>00058.020716/2024-43</t>
  </si>
  <si>
    <t>SUELI NERY</t>
  </si>
  <si>
    <t>00058.019893/2024-87</t>
  </si>
  <si>
    <t>PHELIPE MEDEIROS DA ROCHA</t>
  </si>
  <si>
    <t>00058.018655/2024-54</t>
  </si>
  <si>
    <t>TATIANE CRISTINE CORTIANO</t>
  </si>
  <si>
    <t>00058.017406/2024-41</t>
  </si>
  <si>
    <t>FABIANA GUIRAU PARRA</t>
  </si>
  <si>
    <t>00058.021009/2024-74</t>
  </si>
  <si>
    <t>SERVULO ROBERTO CORREA DA SILVA JUNIOR</t>
  </si>
  <si>
    <t>00058.017083/2024-96</t>
  </si>
  <si>
    <t>FERNANDA SILVA DE MAGALHAES</t>
  </si>
  <si>
    <t>00058.018696/2024-41</t>
  </si>
  <si>
    <t>JANAINA MADURO DE LORENZO</t>
  </si>
  <si>
    <t>00068.000075/2024-91</t>
  </si>
  <si>
    <t>CARLOS MANOEL CRUZ E ABREU</t>
  </si>
  <si>
    <t>00058.016979/2024-58</t>
  </si>
  <si>
    <t>LUIS CLAUDIO DA SILVEIRA GALVAO</t>
  </si>
  <si>
    <t>00058.020951/2024-15</t>
  </si>
  <si>
    <t>JOICY MANUELA VILANOVA GOIS</t>
  </si>
  <si>
    <t>00058.018619/2024-91</t>
  </si>
  <si>
    <t>CAMILA AKEMI MIYADA</t>
  </si>
  <si>
    <t>00058.017455/2024-84</t>
  </si>
  <si>
    <t>ALAN LOPES DOS SANTOS</t>
  </si>
  <si>
    <t>00058.020957/2024-92</t>
  </si>
  <si>
    <t>MARED FARIAS DE LIMA E SILVA HOERHAN</t>
  </si>
  <si>
    <t>00058.017332/2024-43</t>
  </si>
  <si>
    <t>NADJA ADRIANO DE SANTANA AZEITUNO</t>
  </si>
  <si>
    <t>00058.020805/2024-90</t>
  </si>
  <si>
    <t>VIVIANE SANTOS SILVA</t>
  </si>
  <si>
    <t>00058.020921/2024-17</t>
  </si>
  <si>
    <t>ANDRE DE AVILA PACHECO LOBATO</t>
  </si>
  <si>
    <t>00058.018727/2024-63</t>
  </si>
  <si>
    <t>MARIANA MONTEIRO ROSA</t>
  </si>
  <si>
    <t>00058.018406/2024-69</t>
  </si>
  <si>
    <t>MAGNO SOUSA E SILVA</t>
  </si>
  <si>
    <t>00058.020146/2024-91</t>
  </si>
  <si>
    <t>DAVID QUEIROZ PINTO JUNIOR</t>
  </si>
  <si>
    <t>00058.020743/2024-16</t>
  </si>
  <si>
    <t>MARYLENE BRITO CARVALHO MOURA</t>
  </si>
  <si>
    <t>00058.017624/2024-86</t>
  </si>
  <si>
    <t>CLAUDIA LIMA BANDEIRA E SILVA BUARQUE</t>
  </si>
  <si>
    <t>00058.020758/2024-84</t>
  </si>
  <si>
    <t>AMILCAR DANIEL OGAZ DE SOUSA</t>
  </si>
  <si>
    <t>00058.020941/2024-80</t>
  </si>
  <si>
    <t>RAQUEL SIMAO SANTOS COZZOLINO</t>
  </si>
  <si>
    <t>00058.018377/2024-35</t>
  </si>
  <si>
    <t>MARCIA RODRIGUES REGINATO</t>
  </si>
  <si>
    <t>00058.020977/2024-63</t>
  </si>
  <si>
    <t>JULIANARA GOMES CORREA DE OLIVEIRA PORTO</t>
  </si>
  <si>
    <t>00058.017612/2024-51</t>
  </si>
  <si>
    <t>EDUARDO HENRIQUE TELES DA SILVA</t>
  </si>
  <si>
    <t>00058.018099/2024-16</t>
  </si>
  <si>
    <t>GUSTAVO TEIXEIRA SOARES</t>
  </si>
  <si>
    <t>00058.017842/2024-11</t>
  </si>
  <si>
    <t>DARLAN SILVA DOS SANTOS</t>
  </si>
  <si>
    <t>00058.017191/2024-69</t>
  </si>
  <si>
    <t>FERNANDA ALVES E SILVA</t>
  </si>
  <si>
    <t>00058.017992/2024-24</t>
  </si>
  <si>
    <t>MARCELO DE LACERDA COSTA</t>
  </si>
  <si>
    <t>00058.017387/2024-53</t>
  </si>
  <si>
    <t>FLAVIO SOARES DE OLIVEIRA JUNIOR</t>
  </si>
  <si>
    <t>00066.003227/2024-28</t>
  </si>
  <si>
    <t>WILLIAN YOSHINORI TANJI</t>
  </si>
  <si>
    <t>00058.017384/2024-10</t>
  </si>
  <si>
    <t>ALINE PEREIRA SOUSA</t>
  </si>
  <si>
    <t>00065.009169/2024-56</t>
  </si>
  <si>
    <t>PEDRO DE OLIVA FREIRE</t>
  </si>
  <si>
    <t>00058.017984/2024-88</t>
  </si>
  <si>
    <t>GABRIELLA CRISTINA DA SILVA SANTANA</t>
  </si>
  <si>
    <t>00058.017436/2024-58</t>
  </si>
  <si>
    <t>WENDERSON SOARES PIRES</t>
  </si>
  <si>
    <t>00058.018358/2024-17</t>
  </si>
  <si>
    <t>TIAGO SOUSA PEREIRA</t>
  </si>
  <si>
    <t>00058.019195/2024-81</t>
  </si>
  <si>
    <t>ANA SANTOS DE SA E BENEVIDES</t>
  </si>
  <si>
    <t>00058.019313/2024-51</t>
  </si>
  <si>
    <t>PAULO HENRIQUE IENGO NAKAMURA</t>
  </si>
  <si>
    <t>00058.020465/2024-05</t>
  </si>
  <si>
    <t>LUCIANA FERREIRA VIEIRA</t>
  </si>
  <si>
    <t>00065.010010/2024-84</t>
  </si>
  <si>
    <t>ROGERIO CYRIACO MONTEIRO DE CARVALHO</t>
  </si>
  <si>
    <t>00058.020688/2024-64</t>
  </si>
  <si>
    <t>DANUZA SANT ANNA MARINO</t>
  </si>
  <si>
    <t>00058.019467/2024-43</t>
  </si>
  <si>
    <t>JOSE VOLTER MORAIS COUTINHO</t>
  </si>
  <si>
    <t>00058.020831/2024-18</t>
  </si>
  <si>
    <t>ALYSSON CRISTIANO DINIZ</t>
  </si>
  <si>
    <t>00058.017359/2024-36</t>
  </si>
  <si>
    <t>JEFFERSON PAULO PEREIRA</t>
  </si>
  <si>
    <t>00058.017787/2024-69</t>
  </si>
  <si>
    <t>JULIANA MORAES DE SOUSA</t>
  </si>
  <si>
    <t>00066.002974/2024-49</t>
  </si>
  <si>
    <t>NELSON EISAKU NAGAMINE</t>
  </si>
  <si>
    <t>00058.018877/2024-77</t>
  </si>
  <si>
    <t>JULIO SHIZUO SADO</t>
  </si>
  <si>
    <t>00058.016957/2024-98</t>
  </si>
  <si>
    <t>REINALDO GIUSTI EGAS</t>
  </si>
  <si>
    <t>00066.002985/2024-29</t>
  </si>
  <si>
    <t>GUILHERME GARCIA MOMM</t>
  </si>
  <si>
    <t>00068.000064/2024-10</t>
  </si>
  <si>
    <t>LEONARDO DE CASTILHOS PEIXOTO</t>
  </si>
  <si>
    <t>00058.017560/2024-13</t>
  </si>
  <si>
    <t>LUIZ ANDRE DE ABREU CRUVINEL GORDO</t>
  </si>
  <si>
    <t>00066.002910/2024-48</t>
  </si>
  <si>
    <t>PLINIO LUIS RIBEIRO</t>
  </si>
  <si>
    <t>00058.020711/2024-11</t>
  </si>
  <si>
    <t>ANDREA HORA ATHAYDE BOSZCZOWSKI</t>
  </si>
  <si>
    <t>00058.020760/2024-53</t>
  </si>
  <si>
    <t>MARCOS FLAVIO GARAZA BARBIERI</t>
  </si>
  <si>
    <t>00058.017892/2024-06</t>
  </si>
  <si>
    <t>BRUNO OTOCH MARTINS PEREIRA E SOUZA</t>
  </si>
  <si>
    <t>00058.019290/2024-85</t>
  </si>
  <si>
    <t>CLAUDINNA MARCIA CASTANHEIRA PIRES</t>
  </si>
  <si>
    <t>00058.017596/2024-05</t>
  </si>
  <si>
    <t>ELIANE SHIZUKA NAKAMURA</t>
  </si>
  <si>
    <t>00058.018067/2024-11</t>
  </si>
  <si>
    <t>RICARDO CARDOSO MACHADO</t>
  </si>
  <si>
    <t>00065.008846/2024-19</t>
  </si>
  <si>
    <t>MOISES DE MORAES BEZERRA</t>
  </si>
  <si>
    <t>00058.020955/2024-01</t>
  </si>
  <si>
    <t>LUCIANO LOPES DE AZEVEDO FREIRE</t>
  </si>
  <si>
    <t>00058.018910/2024-69</t>
  </si>
  <si>
    <t>MARCOS SIMPLICIO SOUSA DA SILVA</t>
  </si>
  <si>
    <t>00058.020584/2024-50</t>
  </si>
  <si>
    <t>LEONARDO MACEDO RODRIGUES CASCARDO</t>
  </si>
  <si>
    <t>00058.017463/2024-21</t>
  </si>
  <si>
    <t>SAVIO DI PABLO SALIBA FERREIRA</t>
  </si>
  <si>
    <t>00058.017338/2024-11</t>
  </si>
  <si>
    <t>CIPRIANO TEIXEIRA DA SILVA</t>
  </si>
  <si>
    <t>00066.003111/2024-99</t>
  </si>
  <si>
    <t>FERNANDO HENRIQUE SILVA BARBOSA</t>
  </si>
  <si>
    <t>00058.019710/2024-23</t>
  </si>
  <si>
    <t>MANOEL BRAZ DE SOUZA</t>
  </si>
  <si>
    <t>00065.009311/2024-65</t>
  </si>
  <si>
    <t>RODRIGO CAVALCANTE NUNES MORAES</t>
  </si>
  <si>
    <t>00058.017950/2024-93</t>
  </si>
  <si>
    <t>JESSICA MARIA BORGES SALES POOZ</t>
  </si>
  <si>
    <t>00058.019043/2024-89</t>
  </si>
  <si>
    <t>FELIPE CARRIJO ALVES</t>
  </si>
  <si>
    <t>00058.020823/2024-71</t>
  </si>
  <si>
    <t>MARCOS VINICIUS ARAUJO SILVA DOURADO</t>
  </si>
  <si>
    <t>00058.020981/2024-21</t>
  </si>
  <si>
    <t>AMANDA LOIOLA CALUWAERTS</t>
  </si>
  <si>
    <t>00058.017866/2024-70</t>
  </si>
  <si>
    <t>MARCOS AUGUSTO LOBATO MIANI</t>
  </si>
  <si>
    <t>00058.019429/2024-91</t>
  </si>
  <si>
    <t>FELIPE GONZALEZ GONZAGA</t>
  </si>
  <si>
    <t>UORG</t>
  </si>
  <si>
    <t>SAF</t>
  </si>
  <si>
    <t>ASCOM</t>
  </si>
  <si>
    <t>SGM</t>
  </si>
  <si>
    <t>SAR</t>
  </si>
  <si>
    <t>ASSOP</t>
  </si>
  <si>
    <t>SPL</t>
  </si>
  <si>
    <t>SPO</t>
  </si>
  <si>
    <t>SIA</t>
  </si>
  <si>
    <t>DIR-2</t>
  </si>
  <si>
    <t>SAS</t>
  </si>
  <si>
    <t>SFI</t>
  </si>
  <si>
    <t>SGP</t>
  </si>
  <si>
    <t>DIR-1</t>
  </si>
  <si>
    <t>DIR-3</t>
  </si>
  <si>
    <t>DIR-P</t>
  </si>
  <si>
    <t>STD</t>
  </si>
  <si>
    <t>CRG</t>
  </si>
  <si>
    <t>SRA</t>
  </si>
  <si>
    <t>ASTEC</t>
  </si>
  <si>
    <t>PF-ANAC</t>
  </si>
  <si>
    <t>ASJIN</t>
  </si>
  <si>
    <t>GAB</t>
  </si>
  <si>
    <t>DIR-4</t>
  </si>
  <si>
    <t>ASPAR</t>
  </si>
  <si>
    <t>NUMERO</t>
  </si>
  <si>
    <t>Q.Servidores</t>
  </si>
  <si>
    <t>Total</t>
  </si>
  <si>
    <t>Porcentagem</t>
  </si>
  <si>
    <t>Valor Curso por UORG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</si>
</sst>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Times New Roman"/>
      <charset val="204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8">
    <xf numFmtId="0" fontId="0" fillId="0" borderId="0" xfId="0"/>
    <xf numFmtId="0" fontId="3" fillId="0" borderId="0" xfId="0" applyFont="1" applyAlignment="1">
      <alignment horizontal="left" vertical="center" wrapText="1"/>
    </xf>
    <xf numFmtId="0" fontId="5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9" fontId="0" fillId="0" borderId="0" xfId="2" applyFont="1"/>
    <xf numFmtId="44" fontId="0" fillId="0" borderId="0" xfId="0" applyNumberFormat="1"/>
    <xf numFmtId="0" fontId="1" fillId="2" borderId="0" xfId="0" applyFont="1" applyFill="1"/>
    <xf numFmtId="9" fontId="1" fillId="2" borderId="0" xfId="2" applyFont="1" applyFill="1"/>
    <xf numFmtId="44" fontId="1" fillId="2" borderId="0" xfId="1" applyFont="1" applyFill="1"/>
    <xf numFmtId="0" fontId="0" fillId="0" borderId="0" xfId="0" applyFont="1" applyFill="1" applyAlignment="1">
      <alignment horizontal="right"/>
    </xf>
    <xf numFmtId="0" fontId="1" fillId="2" borderId="0" xfId="0" applyFont="1" applyFill="1" applyAlignment="1">
      <alignment horizontal="right"/>
    </xf>
  </cellXfs>
  <cellStyles count="3">
    <cellStyle name="Moeda" xfId="1" builtinId="4"/>
    <cellStyle name="Normal" xfId="0" builtinId="0"/>
    <cellStyle name="Porcentagem" xfId="2" builtinId="5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imes New Roman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alignment horizontal="general" vertical="top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alignment horizontal="center" vertical="top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Times New Roman"/>
        <family val="2"/>
        <scheme val="none"/>
      </font>
      <alignment horizontal="center" vertical="top" textRotation="0" wrapText="0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family val="1"/>
        <scheme val="none"/>
      </font>
      <alignment horizontal="center" vertical="top" textRotation="0" wrapText="1" indent="0" justifyLastLine="0" shrinkToFit="0" readingOrder="0"/>
      <border diagonalUp="0" diagonalDown="0">
        <left/>
        <right/>
        <top style="thin">
          <color rgb="FF000000"/>
        </top>
        <bottom style="thin">
          <color rgb="FF000000"/>
        </bottom>
        <vertical/>
        <horizontal/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top style="thin">
          <color rgb="FF000000"/>
        </top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66E3180-B603-42F6-A385-8ABBFA404F71}" name="Tabela1" displayName="Tabela1" ref="B1:F140" totalsRowShown="0" headerRowDxfId="4" headerRowBorderDxfId="8" tableBorderDxfId="9">
  <autoFilter ref="B1:F140" xr:uid="{E66E3180-B603-42F6-A385-8ABBFA404F71}"/>
  <sortState xmlns:xlrd2="http://schemas.microsoft.com/office/spreadsheetml/2017/richdata2" ref="B2:F140">
    <sortCondition ref="F1:F140"/>
  </sortState>
  <tableColumns count="5">
    <tableColumn id="1" xr3:uid="{D8BEC32F-49B0-4440-9FC3-AD0E1E1754F1}" name="PROCESSO" dataDxfId="7"/>
    <tableColumn id="2" xr3:uid="{825BCE08-1BEE-4B03-B80C-413928319B57}" name="SIAPE" dataDxfId="6"/>
    <tableColumn id="7" xr3:uid="{D78B14E7-6108-4CE5-8FAB-2F24101F51B2}" name="NUMERO" dataDxfId="2"/>
    <tableColumn id="3" xr3:uid="{DB6A67DF-E9F8-44C5-A6EB-74A59424F1A3}" name="NOME" dataDxfId="5"/>
    <tableColumn id="6" xr3:uid="{DCE3D80A-A35D-4243-8806-BA9D60413817}" name="UORG" dataDxfId="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97C37FD-6A7A-4FC9-BDDB-F8D8217B3283}" name="Tabela2" displayName="Tabela2" ref="I1:L26" totalsRowShown="0">
  <autoFilter ref="I1:L26" xr:uid="{397C37FD-6A7A-4FC9-BDDB-F8D8217B3283}"/>
  <tableColumns count="4">
    <tableColumn id="1" xr3:uid="{D8315CDB-970F-45F9-862A-367CFB7EBC15}" name="UORG" dataDxfId="0"/>
    <tableColumn id="2" xr3:uid="{5EEB0671-AC20-4F0E-81D2-6CEE313B145F}" name="Q.Servidores">
      <calculatedColumnFormula>COUNTIF(Tabela1[UORG],I2)</calculatedColumnFormula>
    </tableColumn>
    <tableColumn id="3" xr3:uid="{0CAE0396-92EA-4E16-A143-1F2B06BCF2ED}" name="Porcentagem" dataDxfId="1">
      <calculatedColumnFormula>Tabela2[[#This Row],[Q.Servidores]]/$J$26</calculatedColumnFormula>
    </tableColumn>
    <tableColumn id="4" xr3:uid="{7D44510D-A697-4113-98D4-F345A55E2800}" name="Valor Curso por UORG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40"/>
  <sheetViews>
    <sheetView tabSelected="1" workbookViewId="0">
      <selection activeCell="J11" sqref="J11"/>
    </sheetView>
  </sheetViews>
  <sheetFormatPr defaultRowHeight="14.5" x14ac:dyDescent="0.35"/>
  <cols>
    <col min="1" max="1" width="20" bestFit="1" customWidth="1"/>
    <col min="2" max="2" width="18.08984375" bestFit="1" customWidth="1"/>
    <col min="3" max="3" width="14.1796875" bestFit="1" customWidth="1"/>
    <col min="4" max="4" width="14.1796875" customWidth="1"/>
    <col min="5" max="5" width="43.1796875" bestFit="1" customWidth="1"/>
    <col min="6" max="6" width="11.7265625" customWidth="1"/>
    <col min="9" max="9" width="12.81640625" customWidth="1"/>
    <col min="10" max="10" width="14.1796875" bestFit="1" customWidth="1"/>
    <col min="11" max="11" width="14.453125" bestFit="1" customWidth="1"/>
    <col min="12" max="12" width="22.08984375" bestFit="1" customWidth="1"/>
  </cols>
  <sheetData>
    <row r="1" spans="1:12" ht="14.5" customHeight="1" x14ac:dyDescent="0.35">
      <c r="A1" s="1"/>
      <c r="B1" s="8" t="s">
        <v>0</v>
      </c>
      <c r="C1" s="9" t="s">
        <v>1</v>
      </c>
      <c r="D1" s="9" t="s">
        <v>306</v>
      </c>
      <c r="E1" s="9" t="s">
        <v>2</v>
      </c>
      <c r="F1" s="10" t="s">
        <v>281</v>
      </c>
      <c r="I1" t="s">
        <v>281</v>
      </c>
      <c r="J1" t="s">
        <v>307</v>
      </c>
      <c r="K1" t="s">
        <v>309</v>
      </c>
      <c r="L1" t="s">
        <v>310</v>
      </c>
    </row>
    <row r="2" spans="1:12" ht="14.5" customHeight="1" x14ac:dyDescent="0.35">
      <c r="A2" s="1"/>
      <c r="B2" s="6" t="s">
        <v>99</v>
      </c>
      <c r="C2" s="3">
        <v>1182584</v>
      </c>
      <c r="D2" s="3">
        <v>1</v>
      </c>
      <c r="E2" s="2" t="s">
        <v>100</v>
      </c>
      <c r="F2" t="s">
        <v>283</v>
      </c>
      <c r="I2" s="16" t="s">
        <v>283</v>
      </c>
      <c r="J2">
        <f>COUNTIF(Tabela1[UORG],I2)</f>
        <v>4</v>
      </c>
      <c r="K2" s="11">
        <f>Tabela2[[#This Row],[Q.Servidores]]/$J$26</f>
        <v>2.8776978417266189E-2</v>
      </c>
      <c r="L2" s="12">
        <f>Tabela2[[#This Row],[Porcentagem]]*$L$26</f>
        <v>11356.834532374101</v>
      </c>
    </row>
    <row r="3" spans="1:12" ht="14.5" customHeight="1" x14ac:dyDescent="0.35">
      <c r="A3" s="1"/>
      <c r="B3" s="6" t="s">
        <v>107</v>
      </c>
      <c r="C3" s="3">
        <v>1450127</v>
      </c>
      <c r="D3" s="3">
        <v>2</v>
      </c>
      <c r="E3" s="2" t="s">
        <v>108</v>
      </c>
      <c r="F3" t="s">
        <v>283</v>
      </c>
      <c r="I3" s="16" t="s">
        <v>302</v>
      </c>
      <c r="J3">
        <f>COUNTIF(Tabela1[UORG],I3)</f>
        <v>1</v>
      </c>
      <c r="K3" s="11">
        <f>Tabela2[[#This Row],[Q.Servidores]]/$J$26</f>
        <v>7.1942446043165471E-3</v>
      </c>
      <c r="L3" s="12">
        <f>Tabela2[[#This Row],[Porcentagem]]*$L$26</f>
        <v>2839.2086330935253</v>
      </c>
    </row>
    <row r="4" spans="1:12" ht="14.5" customHeight="1" x14ac:dyDescent="0.35">
      <c r="A4" s="1"/>
      <c r="B4" s="6" t="s">
        <v>137</v>
      </c>
      <c r="C4" s="3">
        <v>1085627</v>
      </c>
      <c r="D4" s="3">
        <v>3</v>
      </c>
      <c r="E4" s="2" t="s">
        <v>138</v>
      </c>
      <c r="F4" t="s">
        <v>283</v>
      </c>
      <c r="I4" s="16" t="s">
        <v>305</v>
      </c>
      <c r="J4">
        <f>COUNTIF(Tabela1[UORG],I4)</f>
        <v>1</v>
      </c>
      <c r="K4" s="11">
        <f>Tabela2[[#This Row],[Q.Servidores]]/$J$26</f>
        <v>7.1942446043165471E-3</v>
      </c>
      <c r="L4" s="12">
        <f>Tabela2[[#This Row],[Porcentagem]]*$L$26</f>
        <v>2839.2086330935253</v>
      </c>
    </row>
    <row r="5" spans="1:12" ht="14.5" customHeight="1" x14ac:dyDescent="0.35">
      <c r="A5" s="1"/>
      <c r="B5" s="6" t="s">
        <v>143</v>
      </c>
      <c r="C5" s="3">
        <v>1194170</v>
      </c>
      <c r="D5" s="3">
        <v>4</v>
      </c>
      <c r="E5" s="2" t="s">
        <v>144</v>
      </c>
      <c r="F5" t="s">
        <v>283</v>
      </c>
      <c r="I5" s="16" t="s">
        <v>286</v>
      </c>
      <c r="J5">
        <f>COUNTIF(Tabela1[UORG],I5)</f>
        <v>7</v>
      </c>
      <c r="K5" s="11">
        <f>Tabela2[[#This Row],[Q.Servidores]]/$J$26</f>
        <v>5.0359712230215826E-2</v>
      </c>
      <c r="L5" s="12">
        <f>Tabela2[[#This Row],[Porcentagem]]*$L$26</f>
        <v>19874.460431654676</v>
      </c>
    </row>
    <row r="6" spans="1:12" ht="14.5" customHeight="1" x14ac:dyDescent="0.35">
      <c r="A6" s="1"/>
      <c r="B6" s="6" t="s">
        <v>165</v>
      </c>
      <c r="C6" s="3">
        <v>1724944</v>
      </c>
      <c r="D6" s="3">
        <v>5</v>
      </c>
      <c r="E6" s="2" t="s">
        <v>166</v>
      </c>
      <c r="F6" t="s">
        <v>302</v>
      </c>
      <c r="I6" s="16" t="s">
        <v>300</v>
      </c>
      <c r="J6">
        <f>COUNTIF(Tabela1[UORG],I6)</f>
        <v>2</v>
      </c>
      <c r="K6" s="11">
        <f>Tabela2[[#This Row],[Q.Servidores]]/$J$26</f>
        <v>1.4388489208633094E-2</v>
      </c>
      <c r="L6" s="12">
        <f>Tabela2[[#This Row],[Porcentagem]]*$L$26</f>
        <v>5678.4172661870507</v>
      </c>
    </row>
    <row r="7" spans="1:12" ht="14.5" customHeight="1" x14ac:dyDescent="0.35">
      <c r="A7" s="1"/>
      <c r="B7" s="6" t="s">
        <v>245</v>
      </c>
      <c r="C7" s="3">
        <v>1576576</v>
      </c>
      <c r="D7" s="3">
        <v>6</v>
      </c>
      <c r="E7" s="2" t="s">
        <v>246</v>
      </c>
      <c r="F7" t="s">
        <v>305</v>
      </c>
      <c r="I7" s="16" t="s">
        <v>298</v>
      </c>
      <c r="J7">
        <f>COUNTIF(Tabela1[UORG],I7)</f>
        <v>1</v>
      </c>
      <c r="K7" s="11">
        <f>Tabela2[[#This Row],[Q.Servidores]]/$J$26</f>
        <v>7.1942446043165471E-3</v>
      </c>
      <c r="L7" s="12">
        <f>Tabela2[[#This Row],[Porcentagem]]*$L$26</f>
        <v>2839.2086330935253</v>
      </c>
    </row>
    <row r="8" spans="1:12" ht="14.5" customHeight="1" x14ac:dyDescent="0.35">
      <c r="A8" s="1"/>
      <c r="B8" s="6" t="s">
        <v>12</v>
      </c>
      <c r="C8" s="3">
        <v>1020228</v>
      </c>
      <c r="D8" s="3">
        <v>7</v>
      </c>
      <c r="E8" s="2" t="s">
        <v>22</v>
      </c>
      <c r="F8" t="s">
        <v>286</v>
      </c>
      <c r="I8" s="16" t="s">
        <v>294</v>
      </c>
      <c r="J8">
        <f>COUNTIF(Tabela1[UORG],I8)</f>
        <v>1</v>
      </c>
      <c r="K8" s="11">
        <f>Tabela2[[#This Row],[Q.Servidores]]/$J$26</f>
        <v>7.1942446043165471E-3</v>
      </c>
      <c r="L8" s="12">
        <f>Tabela2[[#This Row],[Porcentagem]]*$L$26</f>
        <v>2839.2086330935253</v>
      </c>
    </row>
    <row r="9" spans="1:12" ht="14.5" customHeight="1" x14ac:dyDescent="0.35">
      <c r="A9" s="1"/>
      <c r="B9" s="6" t="s">
        <v>59</v>
      </c>
      <c r="C9" s="3">
        <v>1656651</v>
      </c>
      <c r="D9" s="3">
        <v>8</v>
      </c>
      <c r="E9" s="2" t="s">
        <v>60</v>
      </c>
      <c r="F9" t="s">
        <v>286</v>
      </c>
      <c r="I9" s="16" t="s">
        <v>290</v>
      </c>
      <c r="J9">
        <f>COUNTIF(Tabela1[UORG],I9)</f>
        <v>4</v>
      </c>
      <c r="K9" s="11">
        <f>Tabela2[[#This Row],[Q.Servidores]]/$J$26</f>
        <v>2.8776978417266189E-2</v>
      </c>
      <c r="L9" s="12">
        <f>Tabela2[[#This Row],[Porcentagem]]*$L$26</f>
        <v>11356.834532374101</v>
      </c>
    </row>
    <row r="10" spans="1:12" ht="14.5" customHeight="1" x14ac:dyDescent="0.35">
      <c r="A10" s="1"/>
      <c r="B10" s="6" t="s">
        <v>83</v>
      </c>
      <c r="C10" s="3">
        <v>1779565</v>
      </c>
      <c r="D10" s="3">
        <v>9</v>
      </c>
      <c r="E10" s="2" t="s">
        <v>84</v>
      </c>
      <c r="F10" t="s">
        <v>286</v>
      </c>
      <c r="I10" s="16" t="s">
        <v>295</v>
      </c>
      <c r="J10">
        <f>COUNTIF(Tabela1[UORG],I10)</f>
        <v>2</v>
      </c>
      <c r="K10" s="11">
        <f>Tabela2[[#This Row],[Q.Servidores]]/$J$26</f>
        <v>1.4388489208633094E-2</v>
      </c>
      <c r="L10" s="12">
        <f>Tabela2[[#This Row],[Porcentagem]]*$L$26</f>
        <v>5678.4172661870507</v>
      </c>
    </row>
    <row r="11" spans="1:12" ht="14.5" customHeight="1" x14ac:dyDescent="0.35">
      <c r="A11" s="1"/>
      <c r="B11" s="6" t="s">
        <v>123</v>
      </c>
      <c r="C11" s="3">
        <v>1226973</v>
      </c>
      <c r="D11" s="3">
        <v>10</v>
      </c>
      <c r="E11" s="2" t="s">
        <v>124</v>
      </c>
      <c r="F11" t="s">
        <v>286</v>
      </c>
      <c r="I11" s="16" t="s">
        <v>304</v>
      </c>
      <c r="J11">
        <f>COUNTIF(Tabela1[UORG],I11)</f>
        <v>2</v>
      </c>
      <c r="K11" s="11">
        <f>Tabela2[[#This Row],[Q.Servidores]]/$J$26</f>
        <v>1.4388489208633094E-2</v>
      </c>
      <c r="L11" s="12">
        <f>Tabela2[[#This Row],[Porcentagem]]*$L$26</f>
        <v>5678.4172661870507</v>
      </c>
    </row>
    <row r="12" spans="1:12" ht="14.5" customHeight="1" x14ac:dyDescent="0.35">
      <c r="A12" s="1"/>
      <c r="B12" s="6" t="s">
        <v>155</v>
      </c>
      <c r="C12" s="3">
        <v>3376045</v>
      </c>
      <c r="D12" s="3">
        <v>11</v>
      </c>
      <c r="E12" s="2" t="s">
        <v>156</v>
      </c>
      <c r="F12" t="s">
        <v>286</v>
      </c>
      <c r="I12" s="16" t="s">
        <v>296</v>
      </c>
      <c r="J12">
        <f>COUNTIF(Tabela1[UORG],I12)</f>
        <v>1</v>
      </c>
      <c r="K12" s="11">
        <f>Tabela2[[#This Row],[Q.Servidores]]/$J$26</f>
        <v>7.1942446043165471E-3</v>
      </c>
      <c r="L12" s="12">
        <f>Tabela2[[#This Row],[Porcentagem]]*$L$26</f>
        <v>2839.2086330935253</v>
      </c>
    </row>
    <row r="13" spans="1:12" ht="14.5" customHeight="1" x14ac:dyDescent="0.35">
      <c r="A13" s="1"/>
      <c r="B13" s="6" t="s">
        <v>209</v>
      </c>
      <c r="C13" s="3">
        <v>1767311</v>
      </c>
      <c r="D13" s="3">
        <v>12</v>
      </c>
      <c r="E13" s="2" t="s">
        <v>210</v>
      </c>
      <c r="F13" t="s">
        <v>286</v>
      </c>
      <c r="I13" s="16" t="s">
        <v>303</v>
      </c>
      <c r="J13">
        <f>COUNTIF(Tabela1[UORG],I13)</f>
        <v>2</v>
      </c>
      <c r="K13" s="11">
        <f>Tabela2[[#This Row],[Q.Servidores]]/$J$26</f>
        <v>1.4388489208633094E-2</v>
      </c>
      <c r="L13" s="12">
        <f>Tabela2[[#This Row],[Porcentagem]]*$L$26</f>
        <v>5678.4172661870507</v>
      </c>
    </row>
    <row r="14" spans="1:12" ht="14.5" customHeight="1" x14ac:dyDescent="0.35">
      <c r="A14" s="1"/>
      <c r="B14" s="6" t="s">
        <v>217</v>
      </c>
      <c r="C14" s="3">
        <v>1817411</v>
      </c>
      <c r="D14" s="3">
        <v>13</v>
      </c>
      <c r="E14" s="2" t="s">
        <v>218</v>
      </c>
      <c r="F14" t="s">
        <v>286</v>
      </c>
      <c r="I14" s="16" t="s">
        <v>301</v>
      </c>
      <c r="J14">
        <f>COUNTIF(Tabela1[UORG],I14)</f>
        <v>2</v>
      </c>
      <c r="K14" s="11">
        <f>Tabela2[[#This Row],[Q.Servidores]]/$J$26</f>
        <v>1.4388489208633094E-2</v>
      </c>
      <c r="L14" s="12">
        <f>Tabela2[[#This Row],[Porcentagem]]*$L$26</f>
        <v>5678.4172661870507</v>
      </c>
    </row>
    <row r="15" spans="1:12" ht="14.5" customHeight="1" x14ac:dyDescent="0.35">
      <c r="B15" s="6" t="s">
        <v>149</v>
      </c>
      <c r="C15" s="3">
        <v>1724448</v>
      </c>
      <c r="D15" s="3">
        <v>14</v>
      </c>
      <c r="E15" s="2" t="s">
        <v>150</v>
      </c>
      <c r="F15" t="s">
        <v>300</v>
      </c>
      <c r="I15" s="16" t="s">
        <v>282</v>
      </c>
      <c r="J15">
        <f>COUNTIF(Tabela1[UORG],I15)</f>
        <v>5</v>
      </c>
      <c r="K15" s="11">
        <f>Tabela2[[#This Row],[Q.Servidores]]/$J$26</f>
        <v>3.5971223021582732E-2</v>
      </c>
      <c r="L15" s="12">
        <f>Tabela2[[#This Row],[Porcentagem]]*$L$26</f>
        <v>14196.043165467625</v>
      </c>
    </row>
    <row r="16" spans="1:12" ht="14.5" customHeight="1" x14ac:dyDescent="0.35">
      <c r="B16" s="6" t="s">
        <v>269</v>
      </c>
      <c r="C16" s="3">
        <v>2389753</v>
      </c>
      <c r="D16" s="3">
        <v>15</v>
      </c>
      <c r="E16" s="2" t="s">
        <v>270</v>
      </c>
      <c r="F16" t="s">
        <v>300</v>
      </c>
      <c r="I16" s="16" t="s">
        <v>285</v>
      </c>
      <c r="J16">
        <f>COUNTIF(Tabela1[UORG],I16)</f>
        <v>20</v>
      </c>
      <c r="K16" s="11">
        <f>Tabela2[[#This Row],[Q.Servidores]]/$J$26</f>
        <v>0.14388489208633093</v>
      </c>
      <c r="L16" s="12">
        <f>Tabela2[[#This Row],[Porcentagem]]*$L$26</f>
        <v>56784.1726618705</v>
      </c>
    </row>
    <row r="17" spans="2:12" ht="14.5" customHeight="1" x14ac:dyDescent="0.35">
      <c r="B17" s="6" t="s">
        <v>133</v>
      </c>
      <c r="C17" s="3">
        <v>1123180</v>
      </c>
      <c r="D17" s="3">
        <v>16</v>
      </c>
      <c r="E17" s="2" t="s">
        <v>134</v>
      </c>
      <c r="F17" t="s">
        <v>298</v>
      </c>
      <c r="I17" s="16" t="s">
        <v>291</v>
      </c>
      <c r="J17">
        <f>COUNTIF(Tabela1[UORG],I17)</f>
        <v>4</v>
      </c>
      <c r="K17" s="11">
        <f>Tabela2[[#This Row],[Q.Servidores]]/$J$26</f>
        <v>2.8776978417266189E-2</v>
      </c>
      <c r="L17" s="12">
        <f>Tabela2[[#This Row],[Porcentagem]]*$L$26</f>
        <v>11356.834532374101</v>
      </c>
    </row>
    <row r="18" spans="2:12" ht="14.5" customHeight="1" x14ac:dyDescent="0.35">
      <c r="B18" s="6" t="s">
        <v>55</v>
      </c>
      <c r="C18" s="3">
        <v>1650007</v>
      </c>
      <c r="D18" s="3">
        <v>17</v>
      </c>
      <c r="E18" s="2" t="s">
        <v>56</v>
      </c>
      <c r="F18" t="s">
        <v>294</v>
      </c>
      <c r="I18" s="16" t="s">
        <v>292</v>
      </c>
      <c r="J18">
        <f>COUNTIF(Tabela1[UORG],I18)</f>
        <v>13</v>
      </c>
      <c r="K18" s="11">
        <f>Tabela2[[#This Row],[Q.Servidores]]/$J$26</f>
        <v>9.3525179856115109E-2</v>
      </c>
      <c r="L18" s="12">
        <f>Tabela2[[#This Row],[Porcentagem]]*$L$26</f>
        <v>36909.712230215831</v>
      </c>
    </row>
    <row r="19" spans="2:12" ht="22" customHeight="1" x14ac:dyDescent="0.35">
      <c r="B19" s="6" t="s">
        <v>11</v>
      </c>
      <c r="C19" s="3">
        <v>2736912</v>
      </c>
      <c r="D19" s="3">
        <v>18</v>
      </c>
      <c r="E19" s="2" t="s">
        <v>21</v>
      </c>
      <c r="F19" t="s">
        <v>290</v>
      </c>
      <c r="I19" s="16" t="s">
        <v>284</v>
      </c>
      <c r="J19">
        <f>COUNTIF(Tabela1[UORG],I19)</f>
        <v>6</v>
      </c>
      <c r="K19" s="11">
        <f>Tabela2[[#This Row],[Q.Servidores]]/$J$26</f>
        <v>4.3165467625899283E-2</v>
      </c>
      <c r="L19" s="12">
        <f>Tabela2[[#This Row],[Porcentagem]]*$L$26</f>
        <v>17035.251798561152</v>
      </c>
    </row>
    <row r="20" spans="2:12" ht="14.5" customHeight="1" x14ac:dyDescent="0.35">
      <c r="B20" s="6" t="s">
        <v>115</v>
      </c>
      <c r="C20" s="3">
        <v>1320551</v>
      </c>
      <c r="D20" s="3">
        <v>19</v>
      </c>
      <c r="E20" s="2" t="s">
        <v>116</v>
      </c>
      <c r="F20" t="s">
        <v>290</v>
      </c>
      <c r="I20" s="16" t="s">
        <v>293</v>
      </c>
      <c r="J20">
        <f>COUNTIF(Tabela1[UORG],I20)</f>
        <v>6</v>
      </c>
      <c r="K20" s="11">
        <f>Tabela2[[#This Row],[Q.Servidores]]/$J$26</f>
        <v>4.3165467625899283E-2</v>
      </c>
      <c r="L20" s="12">
        <f>Tabela2[[#This Row],[Porcentagem]]*$L$26</f>
        <v>17035.251798561152</v>
      </c>
    </row>
    <row r="21" spans="2:12" ht="14.5" customHeight="1" x14ac:dyDescent="0.35">
      <c r="B21" s="6" t="s">
        <v>125</v>
      </c>
      <c r="C21" s="3">
        <v>2629926</v>
      </c>
      <c r="D21" s="3">
        <v>20</v>
      </c>
      <c r="E21" s="2" t="s">
        <v>126</v>
      </c>
      <c r="F21" t="s">
        <v>290</v>
      </c>
      <c r="I21" s="16" t="s">
        <v>289</v>
      </c>
      <c r="J21">
        <f>COUNTIF(Tabela1[UORG],I21)</f>
        <v>15</v>
      </c>
      <c r="K21" s="11">
        <f>Tabela2[[#This Row],[Q.Servidores]]/$J$26</f>
        <v>0.1079136690647482</v>
      </c>
      <c r="L21" s="12">
        <f>Tabela2[[#This Row],[Porcentagem]]*$L$26</f>
        <v>42588.129496402878</v>
      </c>
    </row>
    <row r="22" spans="2:12" ht="22" customHeight="1" x14ac:dyDescent="0.35">
      <c r="B22" s="7" t="s">
        <v>235</v>
      </c>
      <c r="C22" s="4">
        <v>1552088</v>
      </c>
      <c r="D22" s="3">
        <v>21</v>
      </c>
      <c r="E22" s="2" t="s">
        <v>236</v>
      </c>
      <c r="F22" t="s">
        <v>290</v>
      </c>
      <c r="I22" s="16" t="s">
        <v>287</v>
      </c>
      <c r="J22">
        <f>COUNTIF(Tabela1[UORG],I22)</f>
        <v>13</v>
      </c>
      <c r="K22" s="11">
        <f>Tabela2[[#This Row],[Q.Servidores]]/$J$26</f>
        <v>9.3525179856115109E-2</v>
      </c>
      <c r="L22" s="12">
        <f>Tabela2[[#This Row],[Porcentagem]]*$L$26</f>
        <v>36909.712230215831</v>
      </c>
    </row>
    <row r="23" spans="2:12" ht="22" customHeight="1" x14ac:dyDescent="0.35">
      <c r="B23" s="6" t="s">
        <v>75</v>
      </c>
      <c r="C23" s="3">
        <v>1494194</v>
      </c>
      <c r="D23" s="3">
        <v>22</v>
      </c>
      <c r="E23" s="2" t="s">
        <v>76</v>
      </c>
      <c r="F23" t="s">
        <v>295</v>
      </c>
      <c r="I23" s="16" t="s">
        <v>288</v>
      </c>
      <c r="J23">
        <f>COUNTIF(Tabela1[UORG],I23)</f>
        <v>24</v>
      </c>
      <c r="K23" s="11">
        <f>Tabela2[[#This Row],[Q.Servidores]]/$J$26</f>
        <v>0.17266187050359713</v>
      </c>
      <c r="L23" s="12">
        <f>Tabela2[[#This Row],[Porcentagem]]*$L$26</f>
        <v>68141.007194244608</v>
      </c>
    </row>
    <row r="24" spans="2:12" ht="22" customHeight="1" x14ac:dyDescent="0.35">
      <c r="B24" s="6" t="s">
        <v>205</v>
      </c>
      <c r="C24" s="3">
        <v>2649059</v>
      </c>
      <c r="D24" s="3">
        <v>23</v>
      </c>
      <c r="E24" s="2" t="s">
        <v>206</v>
      </c>
      <c r="F24" t="s">
        <v>295</v>
      </c>
      <c r="I24" s="16" t="s">
        <v>299</v>
      </c>
      <c r="J24">
        <f>COUNTIF(Tabela1[UORG],I24)</f>
        <v>2</v>
      </c>
      <c r="K24" s="11">
        <f>Tabela2[[#This Row],[Q.Servidores]]/$J$26</f>
        <v>1.4388489208633094E-2</v>
      </c>
      <c r="L24" s="12">
        <f>Tabela2[[#This Row],[Porcentagem]]*$L$26</f>
        <v>5678.4172661870507</v>
      </c>
    </row>
    <row r="25" spans="2:12" ht="14.5" customHeight="1" x14ac:dyDescent="0.35">
      <c r="B25" s="6" t="s">
        <v>239</v>
      </c>
      <c r="C25" s="3">
        <v>2441333</v>
      </c>
      <c r="D25" s="3">
        <v>24</v>
      </c>
      <c r="E25" s="2" t="s">
        <v>240</v>
      </c>
      <c r="F25" t="s">
        <v>304</v>
      </c>
      <c r="I25" s="16" t="s">
        <v>297</v>
      </c>
      <c r="J25">
        <f>COUNTIF(Tabela1[UORG],I25)</f>
        <v>1</v>
      </c>
      <c r="K25" s="11">
        <f>Tabela2[[#This Row],[Q.Servidores]]/$J$26</f>
        <v>7.1942446043165471E-3</v>
      </c>
      <c r="L25" s="12">
        <f>Tabela2[[#This Row],[Porcentagem]]*$L$26</f>
        <v>2839.2086330935253</v>
      </c>
    </row>
    <row r="26" spans="2:12" ht="22" customHeight="1" x14ac:dyDescent="0.35">
      <c r="B26" s="6" t="s">
        <v>255</v>
      </c>
      <c r="C26" s="3">
        <v>1580964</v>
      </c>
      <c r="D26" s="3">
        <v>25</v>
      </c>
      <c r="E26" s="2" t="s">
        <v>256</v>
      </c>
      <c r="F26" t="s">
        <v>304</v>
      </c>
      <c r="I26" s="17" t="s">
        <v>308</v>
      </c>
      <c r="J26" s="13">
        <f>SUBTOTAL(109,J2:J25)</f>
        <v>139</v>
      </c>
      <c r="K26" s="14">
        <f>Tabela2[[#This Row],[Q.Servidores]]/$J$26</f>
        <v>1</v>
      </c>
      <c r="L26" s="15">
        <v>394650</v>
      </c>
    </row>
    <row r="27" spans="2:12" ht="22" customHeight="1" x14ac:dyDescent="0.35">
      <c r="B27" s="6" t="s">
        <v>77</v>
      </c>
      <c r="C27" s="3">
        <v>1580452</v>
      </c>
      <c r="D27" s="3">
        <v>26</v>
      </c>
      <c r="E27" s="2" t="s">
        <v>78</v>
      </c>
      <c r="F27" t="s">
        <v>296</v>
      </c>
    </row>
    <row r="28" spans="2:12" ht="22" customHeight="1" x14ac:dyDescent="0.35">
      <c r="B28" s="6" t="s">
        <v>207</v>
      </c>
      <c r="C28" s="3">
        <v>1762778</v>
      </c>
      <c r="D28" s="3">
        <v>27</v>
      </c>
      <c r="E28" s="2" t="s">
        <v>208</v>
      </c>
      <c r="F28" t="s">
        <v>303</v>
      </c>
    </row>
    <row r="29" spans="2:12" ht="14.5" customHeight="1" x14ac:dyDescent="0.35">
      <c r="B29" s="6" t="s">
        <v>271</v>
      </c>
      <c r="C29" s="3">
        <v>1547928</v>
      </c>
      <c r="D29" s="3">
        <v>28</v>
      </c>
      <c r="E29" s="2" t="s">
        <v>272</v>
      </c>
      <c r="F29" t="s">
        <v>303</v>
      </c>
    </row>
    <row r="30" spans="2:12" ht="14.5" customHeight="1" x14ac:dyDescent="0.35">
      <c r="B30" s="6" t="s">
        <v>159</v>
      </c>
      <c r="C30" s="3">
        <v>3553183</v>
      </c>
      <c r="D30" s="3">
        <v>29</v>
      </c>
      <c r="E30" s="2" t="s">
        <v>160</v>
      </c>
      <c r="F30" t="s">
        <v>301</v>
      </c>
    </row>
    <row r="31" spans="2:12" ht="14.5" customHeight="1" x14ac:dyDescent="0.35">
      <c r="B31" s="6" t="s">
        <v>275</v>
      </c>
      <c r="C31" s="3">
        <v>3553234</v>
      </c>
      <c r="D31" s="3">
        <v>30</v>
      </c>
      <c r="E31" s="2" t="s">
        <v>276</v>
      </c>
      <c r="F31" t="s">
        <v>301</v>
      </c>
    </row>
    <row r="32" spans="2:12" ht="22" customHeight="1" x14ac:dyDescent="0.35">
      <c r="B32" s="6" t="s">
        <v>161</v>
      </c>
      <c r="C32" s="3">
        <v>1579667</v>
      </c>
      <c r="D32" s="3">
        <v>31</v>
      </c>
      <c r="E32" s="2" t="s">
        <v>162</v>
      </c>
      <c r="F32" t="s">
        <v>282</v>
      </c>
    </row>
    <row r="33" spans="2:6" ht="14.5" customHeight="1" x14ac:dyDescent="0.35">
      <c r="B33" s="6" t="s">
        <v>167</v>
      </c>
      <c r="C33" s="3">
        <v>1298481</v>
      </c>
      <c r="D33" s="3">
        <v>32</v>
      </c>
      <c r="E33" s="2" t="s">
        <v>168</v>
      </c>
      <c r="F33" t="s">
        <v>282</v>
      </c>
    </row>
    <row r="34" spans="2:6" ht="22" customHeight="1" x14ac:dyDescent="0.35">
      <c r="B34" s="6" t="s">
        <v>185</v>
      </c>
      <c r="C34" s="3">
        <v>1706872</v>
      </c>
      <c r="D34" s="3">
        <v>33</v>
      </c>
      <c r="E34" s="2" t="s">
        <v>186</v>
      </c>
      <c r="F34" t="s">
        <v>282</v>
      </c>
    </row>
    <row r="35" spans="2:6" ht="22" customHeight="1" x14ac:dyDescent="0.35">
      <c r="B35" s="6" t="s">
        <v>219</v>
      </c>
      <c r="C35" s="3">
        <v>1580239</v>
      </c>
      <c r="D35" s="3">
        <v>34</v>
      </c>
      <c r="E35" s="2" t="s">
        <v>220</v>
      </c>
      <c r="F35" t="s">
        <v>282</v>
      </c>
    </row>
    <row r="36" spans="2:6" ht="22" customHeight="1" x14ac:dyDescent="0.35">
      <c r="B36" s="6" t="s">
        <v>249</v>
      </c>
      <c r="C36" s="3">
        <v>1580113</v>
      </c>
      <c r="D36" s="3">
        <v>35</v>
      </c>
      <c r="E36" s="2" t="s">
        <v>250</v>
      </c>
      <c r="F36" t="s">
        <v>282</v>
      </c>
    </row>
    <row r="37" spans="2:6" ht="22" customHeight="1" x14ac:dyDescent="0.35">
      <c r="B37" s="6" t="s">
        <v>27</v>
      </c>
      <c r="C37" s="3">
        <v>1771611</v>
      </c>
      <c r="D37" s="3">
        <v>36</v>
      </c>
      <c r="E37" s="2" t="s">
        <v>28</v>
      </c>
      <c r="F37" t="s">
        <v>285</v>
      </c>
    </row>
    <row r="38" spans="2:6" ht="22" customHeight="1" x14ac:dyDescent="0.35">
      <c r="B38" s="6" t="s">
        <v>37</v>
      </c>
      <c r="C38" s="3">
        <v>1586747</v>
      </c>
      <c r="D38" s="3">
        <v>37</v>
      </c>
      <c r="E38" s="2" t="s">
        <v>38</v>
      </c>
      <c r="F38" t="s">
        <v>285</v>
      </c>
    </row>
    <row r="39" spans="2:6" ht="14.5" customHeight="1" x14ac:dyDescent="0.35">
      <c r="B39" s="6" t="s">
        <v>41</v>
      </c>
      <c r="C39" s="3">
        <v>1762794</v>
      </c>
      <c r="D39" s="3">
        <v>38</v>
      </c>
      <c r="E39" s="2" t="s">
        <v>42</v>
      </c>
      <c r="F39" t="s">
        <v>285</v>
      </c>
    </row>
    <row r="40" spans="2:6" ht="22" customHeight="1" x14ac:dyDescent="0.35">
      <c r="B40" s="6" t="s">
        <v>45</v>
      </c>
      <c r="C40" s="3">
        <v>1586743</v>
      </c>
      <c r="D40" s="3">
        <v>39</v>
      </c>
      <c r="E40" s="2" t="s">
        <v>46</v>
      </c>
      <c r="F40" t="s">
        <v>285</v>
      </c>
    </row>
    <row r="41" spans="2:6" ht="14.5" customHeight="1" x14ac:dyDescent="0.35">
      <c r="B41" s="6" t="s">
        <v>49</v>
      </c>
      <c r="C41" s="3">
        <v>3316291</v>
      </c>
      <c r="D41" s="3">
        <v>40</v>
      </c>
      <c r="E41" s="2" t="s">
        <v>50</v>
      </c>
      <c r="F41" t="s">
        <v>285</v>
      </c>
    </row>
    <row r="42" spans="2:6" ht="22" customHeight="1" x14ac:dyDescent="0.35">
      <c r="B42" s="6" t="s">
        <v>57</v>
      </c>
      <c r="C42" s="3">
        <v>1765359</v>
      </c>
      <c r="D42" s="3">
        <v>41</v>
      </c>
      <c r="E42" s="2" t="s">
        <v>58</v>
      </c>
      <c r="F42" t="s">
        <v>285</v>
      </c>
    </row>
    <row r="43" spans="2:6" ht="22" customHeight="1" x14ac:dyDescent="0.35">
      <c r="B43" s="6" t="s">
        <v>61</v>
      </c>
      <c r="C43" s="3">
        <v>3377169</v>
      </c>
      <c r="D43" s="3">
        <v>42</v>
      </c>
      <c r="E43" s="2" t="s">
        <v>62</v>
      </c>
      <c r="F43" t="s">
        <v>285</v>
      </c>
    </row>
    <row r="44" spans="2:6" ht="22" customHeight="1" x14ac:dyDescent="0.35">
      <c r="B44" s="6" t="s">
        <v>69</v>
      </c>
      <c r="C44" s="3">
        <v>1766731</v>
      </c>
      <c r="D44" s="3">
        <v>43</v>
      </c>
      <c r="E44" s="2" t="s">
        <v>70</v>
      </c>
      <c r="F44" t="s">
        <v>285</v>
      </c>
    </row>
    <row r="45" spans="2:6" ht="14.5" customHeight="1" x14ac:dyDescent="0.35">
      <c r="B45" s="6" t="s">
        <v>71</v>
      </c>
      <c r="C45" s="3">
        <v>1767307</v>
      </c>
      <c r="D45" s="3">
        <v>44</v>
      </c>
      <c r="E45" s="2" t="s">
        <v>72</v>
      </c>
      <c r="F45" t="s">
        <v>285</v>
      </c>
    </row>
    <row r="46" spans="2:6" ht="14.5" customHeight="1" x14ac:dyDescent="0.35">
      <c r="B46" s="6" t="s">
        <v>87</v>
      </c>
      <c r="C46" s="3">
        <v>3316518</v>
      </c>
      <c r="D46" s="3">
        <v>45</v>
      </c>
      <c r="E46" s="2" t="s">
        <v>88</v>
      </c>
      <c r="F46" t="s">
        <v>285</v>
      </c>
    </row>
    <row r="47" spans="2:6" ht="14.5" customHeight="1" x14ac:dyDescent="0.35">
      <c r="B47" s="6" t="s">
        <v>129</v>
      </c>
      <c r="C47" s="3">
        <v>2348691</v>
      </c>
      <c r="D47" s="3">
        <v>46</v>
      </c>
      <c r="E47" s="2" t="s">
        <v>130</v>
      </c>
      <c r="F47" t="s">
        <v>285</v>
      </c>
    </row>
    <row r="48" spans="2:6" ht="14.5" customHeight="1" x14ac:dyDescent="0.35">
      <c r="B48" s="6" t="s">
        <v>175</v>
      </c>
      <c r="C48" s="3">
        <v>1649003</v>
      </c>
      <c r="D48" s="3">
        <v>47</v>
      </c>
      <c r="E48" s="2" t="s">
        <v>176</v>
      </c>
      <c r="F48" t="s">
        <v>285</v>
      </c>
    </row>
    <row r="49" spans="2:6" ht="22" customHeight="1" x14ac:dyDescent="0.35">
      <c r="B49" s="6" t="s">
        <v>179</v>
      </c>
      <c r="C49" s="3">
        <v>2346360</v>
      </c>
      <c r="D49" s="3">
        <v>48</v>
      </c>
      <c r="E49" s="2" t="s">
        <v>180</v>
      </c>
      <c r="F49" t="s">
        <v>285</v>
      </c>
    </row>
    <row r="50" spans="2:6" ht="14.5" customHeight="1" x14ac:dyDescent="0.35">
      <c r="B50" s="6" t="s">
        <v>183</v>
      </c>
      <c r="C50" s="3">
        <v>1539647</v>
      </c>
      <c r="D50" s="3">
        <v>49</v>
      </c>
      <c r="E50" s="2" t="s">
        <v>184</v>
      </c>
      <c r="F50" t="s">
        <v>285</v>
      </c>
    </row>
    <row r="51" spans="2:6" ht="14.5" customHeight="1" x14ac:dyDescent="0.35">
      <c r="B51" s="6" t="s">
        <v>195</v>
      </c>
      <c r="C51" s="3">
        <v>1587241</v>
      </c>
      <c r="D51" s="3">
        <v>50</v>
      </c>
      <c r="E51" s="2" t="s">
        <v>196</v>
      </c>
      <c r="F51" t="s">
        <v>285</v>
      </c>
    </row>
    <row r="52" spans="2:6" ht="14.5" customHeight="1" x14ac:dyDescent="0.35">
      <c r="B52" s="6" t="s">
        <v>211</v>
      </c>
      <c r="C52" s="3">
        <v>1812393</v>
      </c>
      <c r="D52" s="3">
        <v>51</v>
      </c>
      <c r="E52" s="2" t="s">
        <v>212</v>
      </c>
      <c r="F52" t="s">
        <v>285</v>
      </c>
    </row>
    <row r="53" spans="2:6" ht="14.5" customHeight="1" x14ac:dyDescent="0.35">
      <c r="B53" s="6" t="s">
        <v>225</v>
      </c>
      <c r="C53" s="3">
        <v>1349084</v>
      </c>
      <c r="D53" s="3">
        <v>52</v>
      </c>
      <c r="E53" s="2" t="s">
        <v>226</v>
      </c>
      <c r="F53" t="s">
        <v>285</v>
      </c>
    </row>
    <row r="54" spans="2:6" ht="14.5" customHeight="1" x14ac:dyDescent="0.35">
      <c r="B54" s="6" t="s">
        <v>229</v>
      </c>
      <c r="C54" s="3">
        <v>1762802</v>
      </c>
      <c r="D54" s="3">
        <v>53</v>
      </c>
      <c r="E54" s="2" t="s">
        <v>230</v>
      </c>
      <c r="F54" t="s">
        <v>285</v>
      </c>
    </row>
    <row r="55" spans="2:6" ht="14.5" customHeight="1" x14ac:dyDescent="0.35">
      <c r="B55" s="6" t="s">
        <v>231</v>
      </c>
      <c r="C55" s="3">
        <v>1771674</v>
      </c>
      <c r="D55" s="3">
        <v>54</v>
      </c>
      <c r="E55" s="2" t="s">
        <v>232</v>
      </c>
      <c r="F55" t="s">
        <v>285</v>
      </c>
    </row>
    <row r="56" spans="2:6" ht="22" customHeight="1" x14ac:dyDescent="0.35">
      <c r="B56" s="6" t="s">
        <v>237</v>
      </c>
      <c r="C56" s="3">
        <v>1577829</v>
      </c>
      <c r="D56" s="3">
        <v>55</v>
      </c>
      <c r="E56" s="2" t="s">
        <v>238</v>
      </c>
      <c r="F56" t="s">
        <v>285</v>
      </c>
    </row>
    <row r="57" spans="2:6" ht="14.5" customHeight="1" x14ac:dyDescent="0.35">
      <c r="B57" s="6" t="s">
        <v>25</v>
      </c>
      <c r="C57" s="3">
        <v>2036416</v>
      </c>
      <c r="D57" s="3">
        <v>56</v>
      </c>
      <c r="E57" s="2" t="s">
        <v>26</v>
      </c>
      <c r="F57" t="s">
        <v>291</v>
      </c>
    </row>
    <row r="58" spans="2:6" ht="22" customHeight="1" x14ac:dyDescent="0.35">
      <c r="B58" s="7" t="s">
        <v>73</v>
      </c>
      <c r="C58" s="4">
        <v>1639313</v>
      </c>
      <c r="D58" s="3">
        <v>57</v>
      </c>
      <c r="E58" s="2" t="s">
        <v>74</v>
      </c>
      <c r="F58" t="s">
        <v>291</v>
      </c>
    </row>
    <row r="59" spans="2:6" ht="22" customHeight="1" x14ac:dyDescent="0.35">
      <c r="B59" s="6" t="s">
        <v>95</v>
      </c>
      <c r="C59" s="3">
        <v>1029307</v>
      </c>
      <c r="D59" s="3">
        <v>58</v>
      </c>
      <c r="E59" s="2" t="s">
        <v>96</v>
      </c>
      <c r="F59" t="s">
        <v>291</v>
      </c>
    </row>
    <row r="60" spans="2:6" ht="14.5" customHeight="1" x14ac:dyDescent="0.35">
      <c r="B60" s="6" t="s">
        <v>221</v>
      </c>
      <c r="C60" s="3">
        <v>2586255</v>
      </c>
      <c r="D60" s="3">
        <v>59</v>
      </c>
      <c r="E60" s="2" t="s">
        <v>222</v>
      </c>
      <c r="F60" t="s">
        <v>291</v>
      </c>
    </row>
    <row r="61" spans="2:6" ht="22" customHeight="1" x14ac:dyDescent="0.35">
      <c r="B61" s="6" t="s">
        <v>43</v>
      </c>
      <c r="C61" s="3">
        <v>1585598</v>
      </c>
      <c r="D61" s="3">
        <v>60</v>
      </c>
      <c r="E61" s="2" t="s">
        <v>44</v>
      </c>
      <c r="F61" t="s">
        <v>292</v>
      </c>
    </row>
    <row r="62" spans="2:6" ht="14.5" customHeight="1" x14ac:dyDescent="0.35">
      <c r="B62" s="7" t="s">
        <v>53</v>
      </c>
      <c r="C62" s="4">
        <v>1630301</v>
      </c>
      <c r="D62" s="3">
        <v>61</v>
      </c>
      <c r="E62" s="2" t="s">
        <v>54</v>
      </c>
      <c r="F62" t="s">
        <v>292</v>
      </c>
    </row>
    <row r="63" spans="2:6" ht="22" customHeight="1" x14ac:dyDescent="0.35">
      <c r="B63" s="6" t="s">
        <v>97</v>
      </c>
      <c r="C63" s="3">
        <v>3390749</v>
      </c>
      <c r="D63" s="3">
        <v>62</v>
      </c>
      <c r="E63" s="2" t="s">
        <v>98</v>
      </c>
      <c r="F63" t="s">
        <v>292</v>
      </c>
    </row>
    <row r="64" spans="2:6" ht="22" customHeight="1" x14ac:dyDescent="0.35">
      <c r="B64" s="6" t="s">
        <v>101</v>
      </c>
      <c r="C64" s="3">
        <v>1480726</v>
      </c>
      <c r="D64" s="3">
        <v>63</v>
      </c>
      <c r="E64" s="2" t="s">
        <v>102</v>
      </c>
      <c r="F64" t="s">
        <v>292</v>
      </c>
    </row>
    <row r="65" spans="2:6" ht="22" customHeight="1" x14ac:dyDescent="0.35">
      <c r="B65" s="7" t="s">
        <v>117</v>
      </c>
      <c r="C65" s="4">
        <v>1317859</v>
      </c>
      <c r="D65" s="3">
        <v>64</v>
      </c>
      <c r="E65" s="2" t="s">
        <v>118</v>
      </c>
      <c r="F65" t="s">
        <v>292</v>
      </c>
    </row>
    <row r="66" spans="2:6" ht="14.5" customHeight="1" x14ac:dyDescent="0.35">
      <c r="B66" s="6" t="s">
        <v>119</v>
      </c>
      <c r="C66" s="3">
        <v>1741901</v>
      </c>
      <c r="D66" s="3">
        <v>65</v>
      </c>
      <c r="E66" s="2" t="s">
        <v>120</v>
      </c>
      <c r="F66" t="s">
        <v>292</v>
      </c>
    </row>
    <row r="67" spans="2:6" ht="14.5" customHeight="1" x14ac:dyDescent="0.35">
      <c r="B67" s="6" t="s">
        <v>121</v>
      </c>
      <c r="C67" s="3">
        <v>1648559</v>
      </c>
      <c r="D67" s="3">
        <v>66</v>
      </c>
      <c r="E67" s="2" t="s">
        <v>122</v>
      </c>
      <c r="F67" t="s">
        <v>292</v>
      </c>
    </row>
    <row r="68" spans="2:6" ht="14.5" customHeight="1" x14ac:dyDescent="0.35">
      <c r="B68" s="6" t="s">
        <v>131</v>
      </c>
      <c r="C68" s="3">
        <v>1580922</v>
      </c>
      <c r="D68" s="3">
        <v>67</v>
      </c>
      <c r="E68" s="2" t="s">
        <v>132</v>
      </c>
      <c r="F68" t="s">
        <v>292</v>
      </c>
    </row>
    <row r="69" spans="2:6" ht="14.5" customHeight="1" x14ac:dyDescent="0.35">
      <c r="B69" s="6" t="s">
        <v>147</v>
      </c>
      <c r="C69" s="3">
        <v>1649096</v>
      </c>
      <c r="D69" s="3">
        <v>68</v>
      </c>
      <c r="E69" s="2" t="s">
        <v>148</v>
      </c>
      <c r="F69" t="s">
        <v>292</v>
      </c>
    </row>
    <row r="70" spans="2:6" ht="14.5" customHeight="1" x14ac:dyDescent="0.35">
      <c r="B70" s="6" t="s">
        <v>151</v>
      </c>
      <c r="C70" s="3">
        <v>1338170</v>
      </c>
      <c r="D70" s="3">
        <v>69</v>
      </c>
      <c r="E70" s="2" t="s">
        <v>152</v>
      </c>
      <c r="F70" t="s">
        <v>292</v>
      </c>
    </row>
    <row r="71" spans="2:6" ht="22" customHeight="1" x14ac:dyDescent="0.35">
      <c r="B71" s="6" t="s">
        <v>227</v>
      </c>
      <c r="C71" s="3">
        <v>1764916</v>
      </c>
      <c r="D71" s="3">
        <v>70</v>
      </c>
      <c r="E71" s="2" t="s">
        <v>228</v>
      </c>
      <c r="F71" t="s">
        <v>292</v>
      </c>
    </row>
    <row r="72" spans="2:6" ht="22" customHeight="1" x14ac:dyDescent="0.35">
      <c r="B72" s="6" t="s">
        <v>233</v>
      </c>
      <c r="C72" s="3">
        <v>1585973</v>
      </c>
      <c r="D72" s="3">
        <v>71</v>
      </c>
      <c r="E72" s="2" t="s">
        <v>234</v>
      </c>
      <c r="F72" t="s">
        <v>292</v>
      </c>
    </row>
    <row r="73" spans="2:6" ht="22" customHeight="1" x14ac:dyDescent="0.35">
      <c r="B73" s="6" t="s">
        <v>265</v>
      </c>
      <c r="C73" s="3">
        <v>1579738</v>
      </c>
      <c r="D73" s="3">
        <v>72</v>
      </c>
      <c r="E73" s="2" t="s">
        <v>266</v>
      </c>
      <c r="F73" t="s">
        <v>292</v>
      </c>
    </row>
    <row r="74" spans="2:6" ht="22" customHeight="1" x14ac:dyDescent="0.35">
      <c r="B74" s="6" t="s">
        <v>5</v>
      </c>
      <c r="C74" s="3">
        <v>2396124</v>
      </c>
      <c r="D74" s="3">
        <v>73</v>
      </c>
      <c r="E74" s="2" t="s">
        <v>15</v>
      </c>
      <c r="F74" t="s">
        <v>284</v>
      </c>
    </row>
    <row r="75" spans="2:6" ht="22" customHeight="1" x14ac:dyDescent="0.35">
      <c r="B75" s="7" t="s">
        <v>173</v>
      </c>
      <c r="C75" s="4">
        <v>1546288</v>
      </c>
      <c r="D75" s="3">
        <v>74</v>
      </c>
      <c r="E75" s="2" t="s">
        <v>174</v>
      </c>
      <c r="F75" t="s">
        <v>284</v>
      </c>
    </row>
    <row r="76" spans="2:6" ht="22" customHeight="1" x14ac:dyDescent="0.35">
      <c r="B76" s="6" t="s">
        <v>187</v>
      </c>
      <c r="C76" s="3">
        <v>1456759</v>
      </c>
      <c r="D76" s="3">
        <v>75</v>
      </c>
      <c r="E76" s="2" t="s">
        <v>188</v>
      </c>
      <c r="F76" t="s">
        <v>284</v>
      </c>
    </row>
    <row r="77" spans="2:6" ht="14.5" customHeight="1" x14ac:dyDescent="0.35">
      <c r="B77" s="6" t="s">
        <v>223</v>
      </c>
      <c r="C77" s="3">
        <v>1650428</v>
      </c>
      <c r="D77" s="3">
        <v>76</v>
      </c>
      <c r="E77" s="2" t="s">
        <v>224</v>
      </c>
      <c r="F77" t="s">
        <v>284</v>
      </c>
    </row>
    <row r="78" spans="2:6" ht="14.5" customHeight="1" x14ac:dyDescent="0.35">
      <c r="B78" s="6" t="s">
        <v>253</v>
      </c>
      <c r="C78" s="3">
        <v>1649033</v>
      </c>
      <c r="D78" s="3">
        <v>77</v>
      </c>
      <c r="E78" s="2" t="s">
        <v>254</v>
      </c>
      <c r="F78" t="s">
        <v>284</v>
      </c>
    </row>
    <row r="79" spans="2:6" ht="22" customHeight="1" x14ac:dyDescent="0.35">
      <c r="B79" s="7" t="s">
        <v>257</v>
      </c>
      <c r="C79" s="4">
        <v>1771688</v>
      </c>
      <c r="D79" s="3">
        <v>78</v>
      </c>
      <c r="E79" s="2" t="s">
        <v>258</v>
      </c>
      <c r="F79" t="s">
        <v>284</v>
      </c>
    </row>
    <row r="80" spans="2:6" ht="22" customHeight="1" x14ac:dyDescent="0.35">
      <c r="B80" s="6" t="s">
        <v>51</v>
      </c>
      <c r="C80" s="3">
        <v>1581455</v>
      </c>
      <c r="D80" s="3">
        <v>79</v>
      </c>
      <c r="E80" s="2" t="s">
        <v>52</v>
      </c>
      <c r="F80" t="s">
        <v>293</v>
      </c>
    </row>
    <row r="81" spans="2:6" ht="14.5" customHeight="1" x14ac:dyDescent="0.35">
      <c r="B81" s="6" t="s">
        <v>139</v>
      </c>
      <c r="C81" s="3">
        <v>1230709</v>
      </c>
      <c r="D81" s="3">
        <v>80</v>
      </c>
      <c r="E81" s="2" t="s">
        <v>140</v>
      </c>
      <c r="F81" t="s">
        <v>293</v>
      </c>
    </row>
    <row r="82" spans="2:6" ht="22" customHeight="1" x14ac:dyDescent="0.35">
      <c r="B82" s="6" t="s">
        <v>171</v>
      </c>
      <c r="C82" s="3">
        <v>1580941</v>
      </c>
      <c r="D82" s="3">
        <v>81</v>
      </c>
      <c r="E82" s="2" t="s">
        <v>172</v>
      </c>
      <c r="F82" t="s">
        <v>293</v>
      </c>
    </row>
    <row r="83" spans="2:6" ht="14.5" customHeight="1" x14ac:dyDescent="0.35">
      <c r="B83" s="6" t="s">
        <v>189</v>
      </c>
      <c r="C83" s="3">
        <v>2438438</v>
      </c>
      <c r="D83" s="3">
        <v>82</v>
      </c>
      <c r="E83" s="2" t="s">
        <v>190</v>
      </c>
      <c r="F83" t="s">
        <v>293</v>
      </c>
    </row>
    <row r="84" spans="2:6" ht="14.5" customHeight="1" x14ac:dyDescent="0.35">
      <c r="B84" s="6" t="s">
        <v>197</v>
      </c>
      <c r="C84" s="3">
        <v>1630889</v>
      </c>
      <c r="D84" s="3">
        <v>83</v>
      </c>
      <c r="E84" s="2" t="s">
        <v>198</v>
      </c>
      <c r="F84" t="s">
        <v>293</v>
      </c>
    </row>
    <row r="85" spans="2:6" ht="14.5" customHeight="1" x14ac:dyDescent="0.35">
      <c r="B85" s="6" t="s">
        <v>277</v>
      </c>
      <c r="C85" s="3">
        <v>2404898</v>
      </c>
      <c r="D85" s="3">
        <v>84</v>
      </c>
      <c r="E85" s="2" t="s">
        <v>278</v>
      </c>
      <c r="F85" t="s">
        <v>293</v>
      </c>
    </row>
    <row r="86" spans="2:6" ht="22" customHeight="1" x14ac:dyDescent="0.35">
      <c r="B86" s="6" t="s">
        <v>9</v>
      </c>
      <c r="C86" s="3">
        <v>1166375</v>
      </c>
      <c r="D86" s="3">
        <v>85</v>
      </c>
      <c r="E86" s="2" t="s">
        <v>19</v>
      </c>
      <c r="F86" t="s">
        <v>289</v>
      </c>
    </row>
    <row r="87" spans="2:6" ht="22" customHeight="1" x14ac:dyDescent="0.35">
      <c r="B87" s="6" t="s">
        <v>33</v>
      </c>
      <c r="C87" s="3">
        <v>1586291</v>
      </c>
      <c r="D87" s="3">
        <v>86</v>
      </c>
      <c r="E87" s="2" t="s">
        <v>34</v>
      </c>
      <c r="F87" t="s">
        <v>289</v>
      </c>
    </row>
    <row r="88" spans="2:6" ht="14.5" customHeight="1" x14ac:dyDescent="0.35">
      <c r="B88" s="6" t="s">
        <v>47</v>
      </c>
      <c r="C88" s="3">
        <v>1586336</v>
      </c>
      <c r="D88" s="3">
        <v>87</v>
      </c>
      <c r="E88" s="2" t="s">
        <v>48</v>
      </c>
      <c r="F88" t="s">
        <v>289</v>
      </c>
    </row>
    <row r="89" spans="2:6" ht="14.5" customHeight="1" x14ac:dyDescent="0.35">
      <c r="B89" s="6" t="s">
        <v>63</v>
      </c>
      <c r="C89" s="3">
        <v>2087679</v>
      </c>
      <c r="D89" s="3">
        <v>88</v>
      </c>
      <c r="E89" s="2" t="s">
        <v>64</v>
      </c>
      <c r="F89" t="s">
        <v>289</v>
      </c>
    </row>
    <row r="90" spans="2:6" ht="14.5" customHeight="1" x14ac:dyDescent="0.35">
      <c r="B90" s="6" t="s">
        <v>67</v>
      </c>
      <c r="C90" s="3">
        <v>2034646</v>
      </c>
      <c r="D90" s="3">
        <v>89</v>
      </c>
      <c r="E90" s="2" t="s">
        <v>68</v>
      </c>
      <c r="F90" t="s">
        <v>289</v>
      </c>
    </row>
    <row r="91" spans="2:6" ht="22" customHeight="1" x14ac:dyDescent="0.35">
      <c r="B91" s="6" t="s">
        <v>81</v>
      </c>
      <c r="C91" s="3">
        <v>1586477</v>
      </c>
      <c r="D91" s="3">
        <v>90</v>
      </c>
      <c r="E91" s="2" t="s">
        <v>82</v>
      </c>
      <c r="F91" t="s">
        <v>289</v>
      </c>
    </row>
    <row r="92" spans="2:6" ht="14.5" customHeight="1" x14ac:dyDescent="0.35">
      <c r="B92" s="6" t="s">
        <v>85</v>
      </c>
      <c r="C92" s="3">
        <v>1800963</v>
      </c>
      <c r="D92" s="3">
        <v>91</v>
      </c>
      <c r="E92" s="2" t="s">
        <v>86</v>
      </c>
      <c r="F92" t="s">
        <v>289</v>
      </c>
    </row>
    <row r="93" spans="2:6" ht="14.5" customHeight="1" x14ac:dyDescent="0.35">
      <c r="B93" s="6" t="s">
        <v>105</v>
      </c>
      <c r="C93" s="3">
        <v>1586807</v>
      </c>
      <c r="D93" s="3">
        <v>92</v>
      </c>
      <c r="E93" s="2" t="s">
        <v>106</v>
      </c>
      <c r="F93" t="s">
        <v>289</v>
      </c>
    </row>
    <row r="94" spans="2:6" ht="14.5" customHeight="1" x14ac:dyDescent="0.35">
      <c r="B94" s="6" t="s">
        <v>113</v>
      </c>
      <c r="C94" s="3">
        <v>2741733</v>
      </c>
      <c r="D94" s="3">
        <v>93</v>
      </c>
      <c r="E94" s="2" t="s">
        <v>114</v>
      </c>
      <c r="F94" t="s">
        <v>289</v>
      </c>
    </row>
    <row r="95" spans="2:6" ht="14.5" customHeight="1" x14ac:dyDescent="0.35">
      <c r="B95" s="6" t="s">
        <v>135</v>
      </c>
      <c r="C95" s="3">
        <v>1765364</v>
      </c>
      <c r="D95" s="3">
        <v>94</v>
      </c>
      <c r="E95" s="2" t="s">
        <v>136</v>
      </c>
      <c r="F95" t="s">
        <v>289</v>
      </c>
    </row>
    <row r="96" spans="2:6" ht="14.5" customHeight="1" x14ac:dyDescent="0.35">
      <c r="B96" s="6" t="s">
        <v>145</v>
      </c>
      <c r="C96" s="3">
        <v>1500269</v>
      </c>
      <c r="D96" s="3">
        <v>95</v>
      </c>
      <c r="E96" s="2" t="s">
        <v>146</v>
      </c>
      <c r="F96" t="s">
        <v>289</v>
      </c>
    </row>
    <row r="97" spans="2:6" ht="14.5" customHeight="1" x14ac:dyDescent="0.35">
      <c r="B97" s="6" t="s">
        <v>163</v>
      </c>
      <c r="C97" s="3">
        <v>1485060</v>
      </c>
      <c r="D97" s="3">
        <v>96</v>
      </c>
      <c r="E97" s="2" t="s">
        <v>164</v>
      </c>
      <c r="F97" t="s">
        <v>289</v>
      </c>
    </row>
    <row r="98" spans="2:6" ht="14.5" customHeight="1" x14ac:dyDescent="0.35">
      <c r="B98" s="6" t="s">
        <v>169</v>
      </c>
      <c r="C98" s="3">
        <v>1439286</v>
      </c>
      <c r="D98" s="3">
        <v>97</v>
      </c>
      <c r="E98" s="2" t="s">
        <v>170</v>
      </c>
      <c r="F98" t="s">
        <v>289</v>
      </c>
    </row>
    <row r="99" spans="2:6" ht="14.5" customHeight="1" x14ac:dyDescent="0.35">
      <c r="B99" s="6" t="s">
        <v>177</v>
      </c>
      <c r="C99" s="3">
        <v>1580780</v>
      </c>
      <c r="D99" s="3">
        <v>98</v>
      </c>
      <c r="E99" s="2" t="s">
        <v>178</v>
      </c>
      <c r="F99" t="s">
        <v>289</v>
      </c>
    </row>
    <row r="100" spans="2:6" ht="14.5" customHeight="1" x14ac:dyDescent="0.35">
      <c r="B100" s="6" t="s">
        <v>241</v>
      </c>
      <c r="C100" s="3">
        <v>1587013</v>
      </c>
      <c r="D100" s="3">
        <v>99</v>
      </c>
      <c r="E100" s="2" t="s">
        <v>242</v>
      </c>
      <c r="F100" t="s">
        <v>289</v>
      </c>
    </row>
    <row r="101" spans="2:6" ht="22" customHeight="1" x14ac:dyDescent="0.35">
      <c r="B101" s="6" t="s">
        <v>3</v>
      </c>
      <c r="C101" s="3">
        <v>2438421</v>
      </c>
      <c r="D101" s="3">
        <v>100</v>
      </c>
      <c r="E101" s="2" t="s">
        <v>13</v>
      </c>
      <c r="F101" t="s">
        <v>287</v>
      </c>
    </row>
    <row r="102" spans="2:6" ht="14.5" customHeight="1" x14ac:dyDescent="0.35">
      <c r="B102" s="6" t="s">
        <v>4</v>
      </c>
      <c r="C102" s="3">
        <v>1586764</v>
      </c>
      <c r="D102" s="3">
        <v>101</v>
      </c>
      <c r="E102" s="2" t="s">
        <v>14</v>
      </c>
      <c r="F102" t="s">
        <v>287</v>
      </c>
    </row>
    <row r="103" spans="2:6" ht="14.5" customHeight="1" x14ac:dyDescent="0.35">
      <c r="B103" s="6" t="s">
        <v>6</v>
      </c>
      <c r="C103" s="3">
        <v>1439488</v>
      </c>
      <c r="D103" s="3">
        <v>102</v>
      </c>
      <c r="E103" s="2" t="s">
        <v>16</v>
      </c>
      <c r="F103" t="s">
        <v>287</v>
      </c>
    </row>
    <row r="104" spans="2:6" ht="14.5" customHeight="1" x14ac:dyDescent="0.35">
      <c r="B104" s="6" t="s">
        <v>7</v>
      </c>
      <c r="C104" s="3">
        <v>1037013</v>
      </c>
      <c r="D104" s="3">
        <v>103</v>
      </c>
      <c r="E104" s="2" t="s">
        <v>17</v>
      </c>
      <c r="F104" t="s">
        <v>287</v>
      </c>
    </row>
    <row r="105" spans="2:6" ht="14.5" customHeight="1" x14ac:dyDescent="0.35">
      <c r="B105" s="7" t="s">
        <v>157</v>
      </c>
      <c r="C105" s="4">
        <v>1311311</v>
      </c>
      <c r="D105" s="3">
        <v>104</v>
      </c>
      <c r="E105" s="2" t="s">
        <v>158</v>
      </c>
      <c r="F105" t="s">
        <v>287</v>
      </c>
    </row>
    <row r="106" spans="2:6" ht="14.5" customHeight="1" x14ac:dyDescent="0.35">
      <c r="B106" s="6" t="s">
        <v>181</v>
      </c>
      <c r="C106" s="3">
        <v>2580477</v>
      </c>
      <c r="D106" s="3">
        <v>105</v>
      </c>
      <c r="E106" s="2" t="s">
        <v>182</v>
      </c>
      <c r="F106" t="s">
        <v>287</v>
      </c>
    </row>
    <row r="107" spans="2:6" ht="22" customHeight="1" x14ac:dyDescent="0.35">
      <c r="B107" s="6" t="s">
        <v>199</v>
      </c>
      <c r="C107" s="3">
        <v>2105681</v>
      </c>
      <c r="D107" s="3">
        <v>106</v>
      </c>
      <c r="E107" s="2" t="s">
        <v>200</v>
      </c>
      <c r="F107" t="s">
        <v>287</v>
      </c>
    </row>
    <row r="108" spans="2:6" ht="14.5" customHeight="1" x14ac:dyDescent="0.35">
      <c r="B108" s="6" t="s">
        <v>201</v>
      </c>
      <c r="C108" s="3">
        <v>1511542</v>
      </c>
      <c r="D108" s="3">
        <v>107</v>
      </c>
      <c r="E108" s="2" t="s">
        <v>202</v>
      </c>
      <c r="F108" t="s">
        <v>287</v>
      </c>
    </row>
    <row r="109" spans="2:6" ht="14.5" customHeight="1" x14ac:dyDescent="0.35">
      <c r="B109" s="7" t="s">
        <v>213</v>
      </c>
      <c r="C109" s="4">
        <v>3376057</v>
      </c>
      <c r="D109" s="3">
        <v>108</v>
      </c>
      <c r="E109" s="2" t="s">
        <v>214</v>
      </c>
      <c r="F109" t="s">
        <v>287</v>
      </c>
    </row>
    <row r="110" spans="2:6" ht="14.5" customHeight="1" x14ac:dyDescent="0.35">
      <c r="B110" s="7" t="s">
        <v>243</v>
      </c>
      <c r="C110" s="4">
        <v>1762607</v>
      </c>
      <c r="D110" s="3">
        <v>109</v>
      </c>
      <c r="E110" s="2" t="s">
        <v>244</v>
      </c>
      <c r="F110" t="s">
        <v>287</v>
      </c>
    </row>
    <row r="111" spans="2:6" ht="14.5" customHeight="1" x14ac:dyDescent="0.35">
      <c r="B111" s="6" t="s">
        <v>247</v>
      </c>
      <c r="C111" s="3">
        <v>1579620</v>
      </c>
      <c r="D111" s="3">
        <v>110</v>
      </c>
      <c r="E111" s="2" t="s">
        <v>248</v>
      </c>
      <c r="F111" t="s">
        <v>287</v>
      </c>
    </row>
    <row r="112" spans="2:6" ht="14.5" customHeight="1" x14ac:dyDescent="0.35">
      <c r="B112" s="6" t="s">
        <v>251</v>
      </c>
      <c r="C112" s="3">
        <v>2031100</v>
      </c>
      <c r="D112" s="3">
        <v>111</v>
      </c>
      <c r="E112" s="2" t="s">
        <v>252</v>
      </c>
      <c r="F112" t="s">
        <v>287</v>
      </c>
    </row>
    <row r="113" spans="1:6" ht="14.5" customHeight="1" x14ac:dyDescent="0.35">
      <c r="B113" s="6" t="s">
        <v>267</v>
      </c>
      <c r="C113" s="3">
        <v>1737478</v>
      </c>
      <c r="D113" s="3">
        <v>112</v>
      </c>
      <c r="E113" s="2" t="s">
        <v>268</v>
      </c>
      <c r="F113" t="s">
        <v>287</v>
      </c>
    </row>
    <row r="114" spans="1:6" ht="14.5" customHeight="1" x14ac:dyDescent="0.35">
      <c r="B114" s="6" t="s">
        <v>8</v>
      </c>
      <c r="C114" s="3">
        <v>2439313</v>
      </c>
      <c r="D114" s="3">
        <v>113</v>
      </c>
      <c r="E114" s="2" t="s">
        <v>18</v>
      </c>
      <c r="F114" t="s">
        <v>288</v>
      </c>
    </row>
    <row r="115" spans="1:6" ht="14.5" customHeight="1" x14ac:dyDescent="0.35">
      <c r="B115" s="6" t="s">
        <v>10</v>
      </c>
      <c r="C115" s="3">
        <v>1580731</v>
      </c>
      <c r="D115" s="3">
        <v>114</v>
      </c>
      <c r="E115" s="2" t="s">
        <v>20</v>
      </c>
      <c r="F115" t="s">
        <v>288</v>
      </c>
    </row>
    <row r="116" spans="1:6" ht="14.5" customHeight="1" x14ac:dyDescent="0.35">
      <c r="B116" s="6" t="s">
        <v>23</v>
      </c>
      <c r="C116" s="3">
        <v>1565648</v>
      </c>
      <c r="D116" s="3">
        <v>115</v>
      </c>
      <c r="E116" s="2" t="s">
        <v>24</v>
      </c>
      <c r="F116" t="s">
        <v>288</v>
      </c>
    </row>
    <row r="117" spans="1:6" ht="14.5" customHeight="1" x14ac:dyDescent="0.35">
      <c r="B117" s="6" t="s">
        <v>29</v>
      </c>
      <c r="C117" s="3">
        <v>1738257</v>
      </c>
      <c r="D117" s="3">
        <v>116</v>
      </c>
      <c r="E117" s="2" t="s">
        <v>30</v>
      </c>
      <c r="F117" t="s">
        <v>288</v>
      </c>
    </row>
    <row r="118" spans="1:6" ht="14.5" customHeight="1" x14ac:dyDescent="0.35">
      <c r="B118" s="6" t="s">
        <v>31</v>
      </c>
      <c r="C118" s="3">
        <v>1642244</v>
      </c>
      <c r="D118" s="3">
        <v>117</v>
      </c>
      <c r="E118" s="2" t="s">
        <v>32</v>
      </c>
      <c r="F118" t="s">
        <v>288</v>
      </c>
    </row>
    <row r="119" spans="1:6" ht="14.5" customHeight="1" x14ac:dyDescent="0.35">
      <c r="B119" s="6" t="s">
        <v>35</v>
      </c>
      <c r="C119" s="3">
        <v>1579816</v>
      </c>
      <c r="D119" s="3">
        <v>118</v>
      </c>
      <c r="E119" s="2" t="s">
        <v>36</v>
      </c>
      <c r="F119" t="s">
        <v>288</v>
      </c>
    </row>
    <row r="120" spans="1:6" ht="14.5" customHeight="1" x14ac:dyDescent="0.35">
      <c r="B120" s="6" t="s">
        <v>39</v>
      </c>
      <c r="C120" s="3">
        <v>1741826</v>
      </c>
      <c r="D120" s="3">
        <v>119</v>
      </c>
      <c r="E120" s="2" t="s">
        <v>40</v>
      </c>
      <c r="F120" t="s">
        <v>288</v>
      </c>
    </row>
    <row r="121" spans="1:6" ht="14.5" customHeight="1" x14ac:dyDescent="0.35">
      <c r="B121" s="6" t="s">
        <v>65</v>
      </c>
      <c r="C121" s="3">
        <v>1579673</v>
      </c>
      <c r="D121" s="3">
        <v>120</v>
      </c>
      <c r="E121" s="2" t="s">
        <v>66</v>
      </c>
      <c r="F121" t="s">
        <v>288</v>
      </c>
    </row>
    <row r="122" spans="1:6" ht="22" customHeight="1" x14ac:dyDescent="0.35">
      <c r="B122" s="6" t="s">
        <v>79</v>
      </c>
      <c r="C122" s="3">
        <v>1275472</v>
      </c>
      <c r="D122" s="3">
        <v>121</v>
      </c>
      <c r="E122" s="2" t="s">
        <v>80</v>
      </c>
      <c r="F122" t="s">
        <v>288</v>
      </c>
    </row>
    <row r="123" spans="1:6" ht="22" customHeight="1" x14ac:dyDescent="0.35">
      <c r="B123" s="6" t="s">
        <v>89</v>
      </c>
      <c r="C123" s="3">
        <v>1629840</v>
      </c>
      <c r="D123" s="3">
        <v>122</v>
      </c>
      <c r="E123" s="2" t="s">
        <v>90</v>
      </c>
      <c r="F123" t="s">
        <v>288</v>
      </c>
    </row>
    <row r="124" spans="1:6" ht="14.5" customHeight="1" x14ac:dyDescent="0.35">
      <c r="B124" s="6" t="s">
        <v>91</v>
      </c>
      <c r="C124" s="3">
        <v>1738638</v>
      </c>
      <c r="D124" s="3">
        <v>123</v>
      </c>
      <c r="E124" s="2" t="s">
        <v>92</v>
      </c>
      <c r="F124" t="s">
        <v>288</v>
      </c>
    </row>
    <row r="125" spans="1:6" ht="14.5" customHeight="1" x14ac:dyDescent="0.35">
      <c r="B125" s="6" t="s">
        <v>103</v>
      </c>
      <c r="C125" s="3">
        <v>1586750</v>
      </c>
      <c r="D125" s="3">
        <v>124</v>
      </c>
      <c r="E125" s="2" t="s">
        <v>104</v>
      </c>
      <c r="F125" t="s">
        <v>288</v>
      </c>
    </row>
    <row r="126" spans="1:6" ht="14.5" customHeight="1" x14ac:dyDescent="0.35">
      <c r="B126" s="6" t="s">
        <v>109</v>
      </c>
      <c r="C126" s="3">
        <v>1668486</v>
      </c>
      <c r="D126" s="3">
        <v>125</v>
      </c>
      <c r="E126" s="2" t="s">
        <v>110</v>
      </c>
      <c r="F126" t="s">
        <v>288</v>
      </c>
    </row>
    <row r="127" spans="1:6" ht="14.5" customHeight="1" x14ac:dyDescent="0.35">
      <c r="A127" s="1"/>
      <c r="B127" s="6" t="s">
        <v>111</v>
      </c>
      <c r="C127" s="3">
        <v>1823298</v>
      </c>
      <c r="D127" s="3">
        <v>126</v>
      </c>
      <c r="E127" s="2" t="s">
        <v>112</v>
      </c>
      <c r="F127" t="s">
        <v>288</v>
      </c>
    </row>
    <row r="128" spans="1:6" ht="14.5" customHeight="1" x14ac:dyDescent="0.35">
      <c r="A128" s="1"/>
      <c r="B128" s="6" t="s">
        <v>127</v>
      </c>
      <c r="C128" s="3">
        <v>1764055</v>
      </c>
      <c r="D128" s="3">
        <v>127</v>
      </c>
      <c r="E128" s="2" t="s">
        <v>128</v>
      </c>
      <c r="F128" t="s">
        <v>288</v>
      </c>
    </row>
    <row r="129" spans="1:6" ht="22" customHeight="1" x14ac:dyDescent="0.35">
      <c r="A129" s="5"/>
      <c r="B129" s="6" t="s">
        <v>153</v>
      </c>
      <c r="C129" s="3">
        <v>2408894</v>
      </c>
      <c r="D129" s="3">
        <v>128</v>
      </c>
      <c r="E129" s="2" t="s">
        <v>154</v>
      </c>
      <c r="F129" t="s">
        <v>288</v>
      </c>
    </row>
    <row r="130" spans="1:6" ht="14.5" customHeight="1" x14ac:dyDescent="0.35">
      <c r="A130" s="1"/>
      <c r="B130" s="6" t="s">
        <v>191</v>
      </c>
      <c r="C130" s="3">
        <v>1587423</v>
      </c>
      <c r="D130" s="3">
        <v>129</v>
      </c>
      <c r="E130" s="2" t="s">
        <v>192</v>
      </c>
      <c r="F130" t="s">
        <v>288</v>
      </c>
    </row>
    <row r="131" spans="1:6" ht="14.5" customHeight="1" x14ac:dyDescent="0.35">
      <c r="A131" s="1"/>
      <c r="B131" s="6" t="s">
        <v>193</v>
      </c>
      <c r="C131" s="3">
        <v>1649226</v>
      </c>
      <c r="D131" s="3">
        <v>130</v>
      </c>
      <c r="E131" s="2" t="s">
        <v>194</v>
      </c>
      <c r="F131" t="s">
        <v>288</v>
      </c>
    </row>
    <row r="132" spans="1:6" ht="14.5" customHeight="1" x14ac:dyDescent="0.35">
      <c r="A132" s="1"/>
      <c r="B132" s="6" t="s">
        <v>203</v>
      </c>
      <c r="C132" s="3">
        <v>2110402</v>
      </c>
      <c r="D132" s="3">
        <v>131</v>
      </c>
      <c r="E132" s="2" t="s">
        <v>204</v>
      </c>
      <c r="F132" t="s">
        <v>288</v>
      </c>
    </row>
    <row r="133" spans="1:6" ht="14.5" customHeight="1" x14ac:dyDescent="0.35">
      <c r="A133" s="1"/>
      <c r="B133" s="6" t="s">
        <v>215</v>
      </c>
      <c r="C133" s="3">
        <v>1652592</v>
      </c>
      <c r="D133" s="3">
        <v>132</v>
      </c>
      <c r="E133" s="2" t="s">
        <v>216</v>
      </c>
      <c r="F133" t="s">
        <v>288</v>
      </c>
    </row>
    <row r="134" spans="1:6" ht="14.5" customHeight="1" x14ac:dyDescent="0.35">
      <c r="A134" s="1"/>
      <c r="B134" s="6" t="s">
        <v>259</v>
      </c>
      <c r="C134" s="3">
        <v>1587276</v>
      </c>
      <c r="D134" s="3">
        <v>133</v>
      </c>
      <c r="E134" s="2" t="s">
        <v>260</v>
      </c>
      <c r="F134" t="s">
        <v>288</v>
      </c>
    </row>
    <row r="135" spans="1:6" ht="14.5" customHeight="1" x14ac:dyDescent="0.35">
      <c r="A135" s="1"/>
      <c r="B135" s="6" t="s">
        <v>261</v>
      </c>
      <c r="C135" s="3">
        <v>1586777</v>
      </c>
      <c r="D135" s="3">
        <v>134</v>
      </c>
      <c r="E135" s="2" t="s">
        <v>262</v>
      </c>
      <c r="F135" t="s">
        <v>288</v>
      </c>
    </row>
    <row r="136" spans="1:6" ht="14.5" customHeight="1" x14ac:dyDescent="0.35">
      <c r="A136" s="1"/>
      <c r="B136" s="6" t="s">
        <v>263</v>
      </c>
      <c r="C136" s="3">
        <v>1795451</v>
      </c>
      <c r="D136" s="3">
        <v>135</v>
      </c>
      <c r="E136" s="2" t="s">
        <v>264</v>
      </c>
      <c r="F136" t="s">
        <v>288</v>
      </c>
    </row>
    <row r="137" spans="1:6" ht="22" customHeight="1" x14ac:dyDescent="0.35">
      <c r="A137" s="5"/>
      <c r="B137" s="6" t="s">
        <v>279</v>
      </c>
      <c r="C137" s="3">
        <v>1651691</v>
      </c>
      <c r="D137" s="3">
        <v>136</v>
      </c>
      <c r="E137" s="2" t="s">
        <v>280</v>
      </c>
      <c r="F137" t="s">
        <v>288</v>
      </c>
    </row>
    <row r="138" spans="1:6" ht="14.5" customHeight="1" x14ac:dyDescent="0.35">
      <c r="A138" s="1"/>
      <c r="B138" s="7" t="s">
        <v>141</v>
      </c>
      <c r="C138" s="4">
        <v>1063477</v>
      </c>
      <c r="D138" s="3">
        <v>137</v>
      </c>
      <c r="E138" s="2" t="s">
        <v>142</v>
      </c>
      <c r="F138" t="s">
        <v>299</v>
      </c>
    </row>
    <row r="139" spans="1:6" ht="14.5" customHeight="1" x14ac:dyDescent="0.35">
      <c r="A139" s="1"/>
      <c r="B139" s="7" t="s">
        <v>273</v>
      </c>
      <c r="C139" s="4">
        <v>1627084</v>
      </c>
      <c r="D139" s="3">
        <v>138</v>
      </c>
      <c r="E139" s="2" t="s">
        <v>274</v>
      </c>
      <c r="F139" t="s">
        <v>299</v>
      </c>
    </row>
    <row r="140" spans="1:6" ht="22" customHeight="1" x14ac:dyDescent="0.35">
      <c r="B140" s="6" t="s">
        <v>93</v>
      </c>
      <c r="C140" s="3">
        <v>1786315</v>
      </c>
      <c r="D140" s="3">
        <v>139</v>
      </c>
      <c r="E140" s="2" t="s">
        <v>94</v>
      </c>
      <c r="F140" t="s">
        <v>297</v>
      </c>
    </row>
  </sheetData>
  <phoneticPr fontId="7" type="noConversion"/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Rodrigo Mendes Carvalho de Souza</cp:lastModifiedBy>
  <dcterms:created xsi:type="dcterms:W3CDTF">2025-08-25T14:53:42Z</dcterms:created>
  <dcterms:modified xsi:type="dcterms:W3CDTF">2025-08-25T19:10:54Z</dcterms:modified>
</cp:coreProperties>
</file>